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1" documentId="8_{7C2F75D7-3DCA-43FF-A491-93F15FD85A09}" xr6:coauthVersionLast="47" xr6:coauthVersionMax="47" xr10:uidLastSave="{EAE6BCD7-1CAC-4491-A3DE-76CD7CBB9CFC}"/>
  <workbookProtection workbookAlgorithmName="SHA-512" workbookHashValue="VHSv6ODfC7aT31Sze2H78PcjBDGShwZ6US0gKwYEUUJsRHBG3uP9W0MW7gMcnkHgoskXIJlN6VTMQVoZbVOHow==" workbookSaltValue="xrhwUZHgKAG+GYs8Vgymzg==" workbookSpinCount="100000" lockStructure="1"/>
  <bookViews>
    <workbookView xWindow="900" yWindow="0" windowWidth="26715" windowHeight="15480" xr2:uid="{00000000-000D-0000-FFFF-FFFF00000000}"/>
  </bookViews>
  <sheets>
    <sheet name="TIPP WORKSHEE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2" l="1"/>
  <c r="E24" i="2" s="1"/>
  <c r="E14" i="2"/>
  <c r="E19" i="2"/>
  <c r="E18" i="2"/>
  <c r="E17" i="2"/>
  <c r="E16" i="2"/>
  <c r="E15" i="2"/>
  <c r="E13" i="2"/>
  <c r="E12" i="2"/>
  <c r="E11" i="2"/>
  <c r="E25" i="2" l="1"/>
  <c r="E23" i="2"/>
  <c r="E21" i="2"/>
  <c r="E22" i="2"/>
  <c r="E26" i="2" l="1"/>
  <c r="E39" i="2"/>
  <c r="E32" i="2" l="1"/>
  <c r="E42" i="2" s="1"/>
  <c r="E56" i="2" l="1"/>
  <c r="E53" i="2"/>
  <c r="E55" i="2"/>
  <c r="E54" i="2"/>
  <c r="E51" i="2"/>
  <c r="E50" i="2"/>
  <c r="E49" i="2"/>
  <c r="E48" i="2"/>
</calcChain>
</file>

<file path=xl/sharedStrings.xml><?xml version="1.0" encoding="utf-8"?>
<sst xmlns="http://schemas.openxmlformats.org/spreadsheetml/2006/main" count="85" uniqueCount="69">
  <si>
    <t>Student Accounts Receivable</t>
  </si>
  <si>
    <t>Description</t>
  </si>
  <si>
    <t>Published Rate</t>
  </si>
  <si>
    <t>Notes / Action</t>
  </si>
  <si>
    <t>PLEASE PRINT OR SAVE A COPY.  THIS INFORMATION IS NOT STORED ONLINE.</t>
  </si>
  <si>
    <t>Your Amount</t>
  </si>
  <si>
    <t>Subtotal - Optional / Opt-Out Items</t>
  </si>
  <si>
    <t>Student Loans - Received or Applied For</t>
  </si>
  <si>
    <t>Other Aid (exclude Work Study)</t>
  </si>
  <si>
    <t>Subtotal - Deductions</t>
  </si>
  <si>
    <t>Section 6 - TIPP Enrollment Fee &amp; Estimated Monthly Payments</t>
  </si>
  <si>
    <t>2-Month Plan - Monthly Payment</t>
  </si>
  <si>
    <t>3-Month Plan - Monthly Payment</t>
  </si>
  <si>
    <t>4-Month Plan - Monthly Payment</t>
  </si>
  <si>
    <t>5-Month Plan - Monthly Payment</t>
  </si>
  <si>
    <t>First payment due by: August 14</t>
  </si>
  <si>
    <t>First payment due by: July 15</t>
  </si>
  <si>
    <t>First payment due by: June 15</t>
  </si>
  <si>
    <t>First payment due by: May 15</t>
  </si>
  <si>
    <t>ACH / Check Payments</t>
  </si>
  <si>
    <t>Credit / Debit Card (+3.00% service fee for domestic cards)</t>
  </si>
  <si>
    <t>ENTER THIS AMOUNT IN THE TIPP ONLINE ENROLLMENT FORM &gt;&gt;</t>
  </si>
  <si>
    <t>The form is located on the homepage of the Student Accounts Portal</t>
  </si>
  <si>
    <t>Enter Amount:</t>
  </si>
  <si>
    <r>
      <t xml:space="preserve">Enter </t>
    </r>
    <r>
      <rPr>
        <b/>
        <i/>
        <u/>
        <sz val="9"/>
        <color theme="1"/>
        <rFont val="Calibri"/>
        <family val="2"/>
        <scheme val="minor"/>
      </rPr>
      <t>per semester</t>
    </r>
    <r>
      <rPr>
        <b/>
        <i/>
        <sz val="9"/>
        <color theme="1"/>
        <rFont val="Calibri"/>
        <family val="2"/>
        <scheme val="minor"/>
      </rPr>
      <t xml:space="preserve"> amount:</t>
    </r>
  </si>
  <si>
    <t>Section 1 - Tuition &amp; Mandatory Fees</t>
  </si>
  <si>
    <t>Subtotal - Tuition and Fees</t>
  </si>
  <si>
    <r>
      <t xml:space="preserve">OPT OUT HERE
</t>
    </r>
    <r>
      <rPr>
        <i/>
        <u/>
        <sz val="9"/>
        <color theme="10"/>
        <rFont val="Calibri"/>
        <family val="2"/>
        <scheme val="minor"/>
      </rPr>
      <t>(Avail. In July)</t>
    </r>
  </si>
  <si>
    <t>Student Activity Fee</t>
  </si>
  <si>
    <t xml:space="preserve">Tip: If your aid package is not yet finalized, use last year's amounts as estimates. You can update your TIPP plan balance online later. Do NOT include Federal Work Study - it is paid as wages, not applied to your bill. </t>
  </si>
  <si>
    <t>Tulane Installment Prepayment Plan (TIPP) Worksheet | 2026-2027</t>
  </si>
  <si>
    <t>Rate:</t>
  </si>
  <si>
    <t>Recreation Center Fee</t>
  </si>
  <si>
    <t>Campus Health Fee</t>
  </si>
  <si>
    <t>$260 FT</t>
  </si>
  <si>
    <t>$437 FT</t>
  </si>
  <si>
    <t>on-prem only</t>
  </si>
  <si>
    <t>Section 2 - Optional / Opt-Out Health Insurance (Charged unless you opt out)</t>
  </si>
  <si>
    <t>Section 3 - Financial Aid &amp; Scholarship Deductions</t>
  </si>
  <si>
    <t>Scholarships &amp; Grants</t>
  </si>
  <si>
    <t>A $15 late fee applies per missed installment; 2 missed payments terminates the plan.</t>
  </si>
  <si>
    <t>Academic Support Services Fee</t>
  </si>
  <si>
    <t>Tuition</t>
  </si>
  <si>
    <t>$100 per hour</t>
  </si>
  <si>
    <t>$106 PT/Onl.; $160 FT</t>
  </si>
  <si>
    <r>
      <rPr>
        <i/>
        <u/>
        <sz val="10"/>
        <color theme="5" tint="-0.249977111117893"/>
        <rFont val="Calibri"/>
        <family val="2"/>
        <scheme val="minor"/>
      </rPr>
      <t>How to use this worksheet:</t>
    </r>
    <r>
      <rPr>
        <i/>
        <sz val="10"/>
        <color theme="5" tint="-0.249977111117893"/>
        <rFont val="Calibri"/>
        <family val="2"/>
        <scheme val="minor"/>
      </rPr>
      <t xml:space="preserve">
1) For Section 1: Enter your expected credit hours in </t>
    </r>
    <r>
      <rPr>
        <b/>
        <i/>
        <sz val="10"/>
        <color theme="5" tint="-0.249977111117893"/>
        <rFont val="Calibri"/>
        <family val="2"/>
        <scheme val="minor"/>
      </rPr>
      <t>ONE ROW</t>
    </r>
    <r>
      <rPr>
        <i/>
        <sz val="10"/>
        <color theme="5" tint="-0.249977111117893"/>
        <rFont val="Calibri"/>
        <family val="2"/>
        <scheme val="minor"/>
      </rPr>
      <t xml:space="preserve"> based on your primary program. 
2) For Section 2, if you are on-prem and do not plan to opt out or online and will voluntarily enroll in T-SHIP, enter the premium amount in column E. 
3) Use Section 3 to reduce your estimated bill for any anticipated scholarships, grants, and federal student aid.
4) Use this worksheet total to complete the online TIPP enroll form, available in the Student Accounts Portal.
</t>
    </r>
    <r>
      <rPr>
        <b/>
        <i/>
        <sz val="10"/>
        <color theme="5" tint="-0.249977111117893"/>
        <rFont val="Calibri"/>
        <family val="2"/>
        <scheme val="minor"/>
      </rPr>
      <t xml:space="preserve">TIPP works best with automatic electronic web payments (ACH) through our portal. Please consider making payment after you receive the semester billing statement if paying by bank wire, mailed check, or 529 plan. </t>
    </r>
  </si>
  <si>
    <t>Master of Business Administration (MBA)</t>
  </si>
  <si>
    <t>Enter Hours:</t>
  </si>
  <si>
    <t>$1,989 per hour</t>
  </si>
  <si>
    <t>Online Master of Business Administration</t>
  </si>
  <si>
    <t>$1,898 per hour</t>
  </si>
  <si>
    <t>Professional MBA (PMBA)</t>
  </si>
  <si>
    <t>$2,169 per hour</t>
  </si>
  <si>
    <t>Master of Accounting</t>
  </si>
  <si>
    <t>$2,093 per hour</t>
  </si>
  <si>
    <t>Master of Finance</t>
  </si>
  <si>
    <t>Master of Management in Energy</t>
  </si>
  <si>
    <t>$1,984 per hour</t>
  </si>
  <si>
    <t>MBA &amp; Energy Dual Degree</t>
  </si>
  <si>
    <t>Master of Business Analytics</t>
  </si>
  <si>
    <t>$2,049 per hour</t>
  </si>
  <si>
    <t>All Doctoral programs</t>
  </si>
  <si>
    <t>Calculated Tuition &amp; Mandatory Fees:</t>
  </si>
  <si>
    <t>various</t>
  </si>
  <si>
    <t>Rates are per semester | Fall &amp; Spring | Graduate School of Business</t>
  </si>
  <si>
    <t>Tip: Online MBA students are generally not required to opt-out of health insurance.  However, if you are an online student but register for one or more on-prem courses, you will be required to opt out.  You must act if you receive notice from Campus Health that an opt-out is required to avoid this expense.</t>
  </si>
  <si>
    <t>If you plan to opt out, enter $0 in column E</t>
  </si>
  <si>
    <r>
      <t>This worksheet is for Graduate Business students only. This is an</t>
    </r>
    <r>
      <rPr>
        <b/>
        <i/>
        <sz val="9"/>
        <color theme="0"/>
        <rFont val="Calibri"/>
        <family val="2"/>
        <scheme val="minor"/>
      </rPr>
      <t xml:space="preserve"> ESTIMATE</t>
    </r>
    <r>
      <rPr>
        <i/>
        <sz val="9"/>
        <color theme="0"/>
        <rFont val="Calibri"/>
        <family val="2"/>
        <scheme val="minor"/>
      </rPr>
      <t xml:space="preserve"> of future costs based on your inputs — monitor your semester bill for any charges not included. You can modify your TIPP plan balance online at any time. Questions? Contact Accounts Receivable: acctrec@tulane.edu  |  (504) 865-5368</t>
    </r>
  </si>
  <si>
    <t>T-SHIP Health Insurance Premium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</si>
</sst>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3"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i/>
      <sz val="10"/>
      <color theme="1"/>
      <name val="Calibri"/>
      <family val="2"/>
      <scheme val="minor"/>
    </font>
    <font>
      <b/>
      <sz val="10"/>
      <color theme="1"/>
      <name val="Calibri"/>
      <family val="2"/>
      <scheme val="minor"/>
    </font>
    <font>
      <b/>
      <sz val="10"/>
      <color theme="1"/>
      <name val="Arial"/>
      <family val="2"/>
    </font>
    <font>
      <u/>
      <sz val="11"/>
      <color theme="10"/>
      <name val="Calibri"/>
      <family val="2"/>
      <scheme val="minor"/>
    </font>
    <font>
      <i/>
      <sz val="10"/>
      <color theme="1"/>
      <name val="Calibri"/>
      <family val="2"/>
      <scheme val="minor"/>
    </font>
    <font>
      <i/>
      <sz val="10"/>
      <color theme="5" tint="-0.249977111117893"/>
      <name val="Calibri"/>
      <family val="2"/>
      <scheme val="minor"/>
    </font>
    <font>
      <i/>
      <u/>
      <sz val="10"/>
      <color theme="5" tint="-0.249977111117893"/>
      <name val="Calibri"/>
      <family val="2"/>
      <scheme val="minor"/>
    </font>
    <font>
      <b/>
      <sz val="14"/>
      <color theme="0"/>
      <name val="Calibri"/>
      <family val="2"/>
      <scheme val="minor"/>
    </font>
    <font>
      <b/>
      <sz val="12"/>
      <color theme="0" tint="-4.9989318521683403E-2"/>
      <name val="Calibri"/>
      <family val="2"/>
      <scheme val="minor"/>
    </font>
    <font>
      <b/>
      <sz val="10"/>
      <color theme="0" tint="-4.9989318521683403E-2"/>
      <name val="Calibri"/>
      <family val="2"/>
      <scheme val="minor"/>
    </font>
    <font>
      <b/>
      <i/>
      <sz val="10"/>
      <color theme="0" tint="-4.9989318521683403E-2"/>
      <name val="Calibri"/>
      <family val="2"/>
      <scheme val="minor"/>
    </font>
    <font>
      <b/>
      <sz val="11"/>
      <color theme="0" tint="-4.9989318521683403E-2"/>
      <name val="Calibri"/>
      <family val="2"/>
      <scheme val="minor"/>
    </font>
    <font>
      <b/>
      <i/>
      <sz val="11"/>
      <color theme="0" tint="-4.9989318521683403E-2"/>
      <name val="Calibri"/>
      <family val="2"/>
      <scheme val="minor"/>
    </font>
    <font>
      <b/>
      <i/>
      <sz val="10"/>
      <color theme="5" tint="-0.249977111117893"/>
      <name val="Calibri"/>
      <family val="2"/>
      <scheme val="minor"/>
    </font>
    <font>
      <sz val="8"/>
      <name val="Calibri"/>
      <family val="2"/>
      <scheme val="minor"/>
    </font>
    <font>
      <sz val="10"/>
      <color rgb="FF418FDE"/>
      <name val="Calibri"/>
      <family val="2"/>
      <scheme val="minor"/>
    </font>
    <font>
      <i/>
      <sz val="9"/>
      <color theme="0"/>
      <name val="Calibri"/>
      <family val="2"/>
      <scheme val="minor"/>
    </font>
    <font>
      <b/>
      <sz val="12"/>
      <color theme="7" tint="0.39997558519241921"/>
      <name val="Calibri"/>
      <family val="2"/>
      <scheme val="minor"/>
    </font>
    <font>
      <b/>
      <i/>
      <sz val="12"/>
      <color theme="7" tint="0.39997558519241921"/>
      <name val="Calibri"/>
      <family val="2"/>
      <scheme val="minor"/>
    </font>
    <font>
      <b/>
      <i/>
      <sz val="10"/>
      <color theme="7" tint="0.39997558519241921"/>
      <name val="Calibri"/>
      <family val="2"/>
      <scheme val="minor"/>
    </font>
    <font>
      <b/>
      <i/>
      <sz val="9"/>
      <color theme="1"/>
      <name val="Calibri"/>
      <family val="2"/>
      <scheme val="minor"/>
    </font>
    <font>
      <b/>
      <i/>
      <u/>
      <sz val="9"/>
      <color theme="1"/>
      <name val="Calibri"/>
      <family val="2"/>
      <scheme val="minor"/>
    </font>
    <font>
      <b/>
      <u/>
      <sz val="10"/>
      <color theme="0" tint="-4.9989318521683403E-2"/>
      <name val="Calibri"/>
      <family val="2"/>
      <scheme val="minor"/>
    </font>
    <font>
      <sz val="9"/>
      <color theme="1"/>
      <name val="Calibri"/>
      <family val="2"/>
      <scheme val="minor"/>
    </font>
    <font>
      <i/>
      <u/>
      <sz val="9"/>
      <color theme="10"/>
      <name val="Calibri"/>
      <family val="2"/>
      <scheme val="minor"/>
    </font>
    <font>
      <i/>
      <sz val="8"/>
      <color theme="1"/>
      <name val="Calibri"/>
      <family val="2"/>
      <scheme val="minor"/>
    </font>
    <font>
      <b/>
      <i/>
      <sz val="9"/>
      <color theme="0"/>
      <name val="Calibri"/>
      <family val="2"/>
      <scheme val="minor"/>
    </font>
    <font>
      <sz val="10"/>
      <color rgb="FFE9EDF7"/>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418FDE"/>
        <bgColor indexed="64"/>
      </patternFill>
    </fill>
    <fill>
      <patternFill patternType="solid">
        <fgColor rgb="FF003833"/>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1" tint="0.249977111117893"/>
        <bgColor indexed="64"/>
      </patternFill>
    </fill>
    <fill>
      <patternFill patternType="solid">
        <fgColor rgb="FFE9EDF7"/>
        <bgColor indexed="64"/>
      </patternFill>
    </fill>
  </fills>
  <borders count="15">
    <border>
      <left/>
      <right/>
      <top/>
      <bottom/>
      <diagonal/>
    </border>
    <border>
      <left/>
      <right style="thin">
        <color theme="9" tint="-0.499984740745262"/>
      </right>
      <top/>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right/>
      <top style="thin">
        <color theme="8" tint="0.59996337778862885"/>
      </top>
      <bottom style="thin">
        <color indexed="64"/>
      </bottom>
      <diagonal/>
    </border>
    <border>
      <left style="thin">
        <color theme="8" tint="0.59996337778862885"/>
      </left>
      <right/>
      <top style="thin">
        <color theme="8" tint="0.59996337778862885"/>
      </top>
      <bottom style="thin">
        <color theme="8" tint="0.59996337778862885"/>
      </bottom>
      <diagonal/>
    </border>
    <border>
      <left/>
      <right/>
      <top style="thin">
        <color theme="8" tint="0.59996337778862885"/>
      </top>
      <bottom style="thin">
        <color theme="8" tint="0.59996337778862885"/>
      </bottom>
      <diagonal/>
    </border>
    <border>
      <left/>
      <right style="thin">
        <color theme="8" tint="0.59996337778862885"/>
      </right>
      <top style="thin">
        <color theme="8" tint="0.59996337778862885"/>
      </top>
      <bottom style="thin">
        <color theme="8" tint="0.59996337778862885"/>
      </bottom>
      <diagonal/>
    </border>
    <border>
      <left/>
      <right/>
      <top/>
      <bottom style="thin">
        <color indexed="64"/>
      </bottom>
      <diagonal/>
    </border>
    <border>
      <left style="thin">
        <color theme="8" tint="0.59996337778862885"/>
      </left>
      <right style="thin">
        <color theme="8" tint="0.59996337778862885"/>
      </right>
      <top/>
      <bottom style="thin">
        <color theme="8" tint="0.59996337778862885"/>
      </bottom>
      <diagonal/>
    </border>
    <border>
      <left style="thin">
        <color rgb="FF418FDE"/>
      </left>
      <right style="thin">
        <color rgb="FF418FDE"/>
      </right>
      <top style="thin">
        <color rgb="FF418FDE"/>
      </top>
      <bottom style="thin">
        <color rgb="FF418FDE"/>
      </bottom>
      <diagonal/>
    </border>
    <border>
      <left/>
      <right style="thin">
        <color theme="8" tint="0.59996337778862885"/>
      </right>
      <top style="thin">
        <color theme="8" tint="0.59996337778862885"/>
      </top>
      <bottom/>
      <diagonal/>
    </border>
    <border>
      <left style="thin">
        <color theme="8" tint="0.59996337778862885"/>
      </left>
      <right/>
      <top/>
      <bottom style="thin">
        <color theme="8" tint="0.59996337778862885"/>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70">
    <xf numFmtId="0" fontId="0" fillId="0" borderId="0" xfId="0"/>
    <xf numFmtId="44" fontId="4" fillId="0" borderId="0" xfId="1" applyFont="1" applyProtection="1"/>
    <xf numFmtId="44" fontId="14" fillId="5" borderId="0" xfId="1" applyFont="1" applyFill="1" applyAlignment="1" applyProtection="1">
      <alignment horizontal="center" vertical="center" wrapText="1"/>
    </xf>
    <xf numFmtId="44" fontId="6" fillId="6" borderId="6" xfId="1" applyFont="1" applyFill="1" applyBorder="1" applyAlignment="1" applyProtection="1">
      <alignment horizontal="center" wrapText="1"/>
    </xf>
    <xf numFmtId="164" fontId="6" fillId="6" borderId="6" xfId="1" applyNumberFormat="1" applyFont="1" applyFill="1" applyBorder="1" applyAlignment="1" applyProtection="1">
      <alignment horizontal="right" wrapText="1"/>
    </xf>
    <xf numFmtId="164" fontId="6" fillId="6" borderId="10" xfId="1" applyNumberFormat="1" applyFont="1" applyFill="1" applyBorder="1" applyAlignment="1" applyProtection="1">
      <alignment horizontal="right" wrapText="1"/>
    </xf>
    <xf numFmtId="44" fontId="4" fillId="7" borderId="0" xfId="1" applyFont="1" applyFill="1" applyProtection="1"/>
    <xf numFmtId="164" fontId="4" fillId="9" borderId="5" xfId="1" applyNumberFormat="1" applyFont="1" applyFill="1" applyBorder="1" applyAlignment="1" applyProtection="1">
      <alignment horizontal="right" wrapText="1"/>
    </xf>
    <xf numFmtId="164" fontId="4" fillId="9" borderId="5" xfId="1" applyNumberFormat="1" applyFont="1" applyFill="1" applyBorder="1" applyAlignment="1" applyProtection="1">
      <alignment horizontal="right" vertical="center" wrapText="1"/>
    </xf>
    <xf numFmtId="44" fontId="22" fillId="5" borderId="0" xfId="1" applyFont="1" applyFill="1" applyAlignment="1" applyProtection="1">
      <alignment horizontal="center" vertical="center" wrapText="1"/>
    </xf>
    <xf numFmtId="164" fontId="22" fillId="5" borderId="0" xfId="1" applyNumberFormat="1" applyFont="1" applyFill="1" applyAlignment="1" applyProtection="1">
      <alignment horizontal="center" vertical="center" wrapText="1"/>
    </xf>
    <xf numFmtId="164" fontId="4" fillId="9" borderId="7" xfId="1" applyNumberFormat="1" applyFont="1" applyFill="1" applyBorder="1" applyAlignment="1" applyProtection="1">
      <alignment horizontal="right" wrapText="1"/>
    </xf>
    <xf numFmtId="164" fontId="4" fillId="9" borderId="9" xfId="1" applyNumberFormat="1" applyFont="1" applyFill="1" applyBorder="1" applyAlignment="1" applyProtection="1">
      <alignment horizontal="right" wrapText="1"/>
    </xf>
    <xf numFmtId="2" fontId="28" fillId="9" borderId="12" xfId="0" applyNumberFormat="1" applyFont="1" applyFill="1" applyBorder="1" applyAlignment="1" applyProtection="1">
      <alignment horizontal="center"/>
      <protection locked="0"/>
    </xf>
    <xf numFmtId="164" fontId="4" fillId="9" borderId="12" xfId="1" applyNumberFormat="1" applyFont="1" applyFill="1" applyBorder="1" applyAlignment="1" applyProtection="1">
      <alignment horizontal="right" vertical="center" wrapText="1"/>
      <protection locked="0"/>
    </xf>
    <xf numFmtId="164" fontId="4" fillId="9" borderId="12" xfId="1" applyNumberFormat="1" applyFont="1" applyFill="1" applyBorder="1" applyAlignment="1" applyProtection="1">
      <alignment horizontal="right" wrapText="1"/>
      <protection locked="0"/>
    </xf>
    <xf numFmtId="164" fontId="6" fillId="9" borderId="5" xfId="1" applyNumberFormat="1" applyFont="1" applyFill="1" applyBorder="1" applyAlignment="1" applyProtection="1">
      <alignment horizontal="center" wrapText="1"/>
    </xf>
    <xf numFmtId="164" fontId="32" fillId="9" borderId="9" xfId="1" applyNumberFormat="1" applyFont="1" applyFill="1" applyBorder="1" applyAlignment="1" applyProtection="1">
      <alignment horizontal="right" wrapText="1"/>
    </xf>
    <xf numFmtId="164" fontId="9" fillId="9" borderId="7" xfId="1" applyNumberFormat="1" applyFont="1" applyFill="1" applyBorder="1" applyAlignment="1" applyProtection="1">
      <alignment horizontal="center" wrapText="1"/>
    </xf>
    <xf numFmtId="164" fontId="4" fillId="9" borderId="7" xfId="1" applyNumberFormat="1" applyFont="1" applyFill="1" applyBorder="1" applyAlignment="1" applyProtection="1">
      <alignment horizontal="center" wrapText="1"/>
    </xf>
    <xf numFmtId="0" fontId="4" fillId="0" borderId="0" xfId="0" applyFont="1"/>
    <xf numFmtId="0" fontId="6" fillId="0" borderId="0" xfId="0" applyFont="1" applyAlignment="1">
      <alignment horizontal="center"/>
    </xf>
    <xf numFmtId="0" fontId="3" fillId="0" borderId="0" xfId="0" applyFont="1"/>
    <xf numFmtId="0" fontId="14" fillId="4" borderId="0" xfId="0" applyFont="1" applyFill="1" applyAlignment="1">
      <alignment horizontal="center" vertical="center"/>
    </xf>
    <xf numFmtId="0" fontId="16" fillId="4" borderId="0" xfId="0" applyFont="1" applyFill="1" applyAlignment="1">
      <alignment horizontal="center" vertical="center"/>
    </xf>
    <xf numFmtId="0" fontId="4" fillId="0" borderId="0" xfId="0" applyFont="1" applyAlignment="1">
      <alignment horizontal="center" vertical="center"/>
    </xf>
    <xf numFmtId="0" fontId="13" fillId="5" borderId="0" xfId="0" applyFont="1" applyFill="1" applyAlignment="1">
      <alignment horizontal="left" vertical="center"/>
    </xf>
    <xf numFmtId="0" fontId="15" fillId="5" borderId="0" xfId="0" applyFont="1" applyFill="1" applyAlignment="1">
      <alignment horizontal="left" vertical="center"/>
    </xf>
    <xf numFmtId="0" fontId="27" fillId="5" borderId="0" xfId="0" applyFont="1" applyFill="1" applyAlignment="1">
      <alignment horizontal="center" vertical="center"/>
    </xf>
    <xf numFmtId="0" fontId="4" fillId="0" borderId="0" xfId="0" applyFont="1" applyAlignment="1">
      <alignment vertical="center"/>
    </xf>
    <xf numFmtId="0" fontId="4" fillId="9" borderId="5" xfId="0" applyFont="1" applyFill="1" applyBorder="1" applyAlignment="1">
      <alignment horizontal="left"/>
    </xf>
    <xf numFmtId="0" fontId="6" fillId="9" borderId="5" xfId="0" applyFont="1" applyFill="1" applyBorder="1" applyAlignment="1">
      <alignment horizontal="right"/>
    </xf>
    <xf numFmtId="0" fontId="4" fillId="9" borderId="5" xfId="0" applyFont="1" applyFill="1" applyBorder="1" applyAlignment="1">
      <alignment horizontal="right" indent="1"/>
    </xf>
    <xf numFmtId="2" fontId="28" fillId="9" borderId="11" xfId="0" applyNumberFormat="1" applyFont="1" applyFill="1" applyBorder="1" applyAlignment="1">
      <alignment horizontal="center"/>
    </xf>
    <xf numFmtId="2" fontId="30" fillId="9" borderId="11" xfId="0" applyNumberFormat="1" applyFont="1" applyFill="1" applyBorder="1" applyAlignment="1">
      <alignment horizontal="center" vertical="center"/>
    </xf>
    <xf numFmtId="0" fontId="3" fillId="6" borderId="6" xfId="0" applyFont="1" applyFill="1" applyBorder="1" applyAlignment="1">
      <alignment horizontal="center"/>
    </xf>
    <xf numFmtId="0" fontId="5" fillId="6" borderId="6" xfId="0" applyFont="1" applyFill="1" applyBorder="1" applyAlignment="1">
      <alignment horizontal="right"/>
    </xf>
    <xf numFmtId="0" fontId="6" fillId="6" borderId="6" xfId="0" applyFont="1" applyFill="1" applyBorder="1" applyAlignment="1">
      <alignment horizontal="center"/>
    </xf>
    <xf numFmtId="0" fontId="14" fillId="5" borderId="0" xfId="0" applyFont="1" applyFill="1" applyAlignment="1">
      <alignment horizontal="center" vertical="center"/>
    </xf>
    <xf numFmtId="0" fontId="4" fillId="0" borderId="5" xfId="0" applyFont="1" applyBorder="1" applyAlignment="1">
      <alignment horizontal="left"/>
    </xf>
    <xf numFmtId="0" fontId="5" fillId="9" borderId="13" xfId="0" applyFont="1" applyFill="1" applyBorder="1" applyAlignment="1">
      <alignment horizontal="center" vertical="center"/>
    </xf>
    <xf numFmtId="0" fontId="4" fillId="9" borderId="5" xfId="0" applyFont="1" applyFill="1" applyBorder="1" applyAlignment="1">
      <alignment horizontal="left" vertical="center" wrapText="1"/>
    </xf>
    <xf numFmtId="0" fontId="25" fillId="9" borderId="14" xfId="0" applyFont="1" applyFill="1" applyBorder="1" applyAlignment="1">
      <alignment horizontal="right"/>
    </xf>
    <xf numFmtId="0" fontId="25" fillId="9" borderId="7" xfId="0" applyFont="1" applyFill="1" applyBorder="1" applyAlignment="1">
      <alignment horizontal="right"/>
    </xf>
    <xf numFmtId="0" fontId="7" fillId="0" borderId="0" xfId="0" applyFont="1"/>
    <xf numFmtId="0" fontId="2" fillId="0" borderId="0" xfId="0" applyFont="1"/>
    <xf numFmtId="0" fontId="22" fillId="5" borderId="0" xfId="0" applyFont="1" applyFill="1" applyAlignment="1">
      <alignment horizontal="left" vertical="center"/>
    </xf>
    <xf numFmtId="0" fontId="23" fillId="5" borderId="0" xfId="0" applyFont="1" applyFill="1" applyAlignment="1">
      <alignment horizontal="left" vertical="center"/>
    </xf>
    <xf numFmtId="0" fontId="22" fillId="5" borderId="0" xfId="0" applyFont="1" applyFill="1" applyAlignment="1">
      <alignment horizontal="center" vertical="center"/>
    </xf>
    <xf numFmtId="0" fontId="24" fillId="5" borderId="0" xfId="0" applyFont="1" applyFill="1" applyAlignment="1">
      <alignment horizontal="left" vertical="center"/>
    </xf>
    <xf numFmtId="0" fontId="7" fillId="7" borderId="0" xfId="0" applyFont="1" applyFill="1"/>
    <xf numFmtId="0" fontId="9" fillId="7" borderId="0" xfId="0" applyFont="1" applyFill="1" applyAlignment="1">
      <alignment horizontal="left" vertical="top" wrapText="1"/>
    </xf>
    <xf numFmtId="0" fontId="20" fillId="7" borderId="0" xfId="0" applyFont="1" applyFill="1" applyAlignment="1">
      <alignment horizontal="left" vertical="top" wrapText="1"/>
    </xf>
    <xf numFmtId="0" fontId="4" fillId="7" borderId="0" xfId="0" applyFont="1" applyFill="1"/>
    <xf numFmtId="0" fontId="8" fillId="9" borderId="7" xfId="2" applyFill="1" applyBorder="1" applyAlignment="1" applyProtection="1">
      <alignment horizontal="center" vertical="center" wrapText="1"/>
      <protection locked="0"/>
    </xf>
    <xf numFmtId="0" fontId="6" fillId="2" borderId="0" xfId="0" applyFont="1" applyFill="1" applyAlignment="1">
      <alignment horizontal="center"/>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4" xfId="0" applyFont="1" applyFill="1" applyBorder="1" applyAlignment="1">
      <alignment horizontal="left" vertical="top" wrapText="1"/>
    </xf>
    <xf numFmtId="0" fontId="9" fillId="7" borderId="0" xfId="0" applyFont="1" applyFill="1" applyAlignment="1">
      <alignment horizontal="left" vertical="top" wrapText="1"/>
    </xf>
    <xf numFmtId="0" fontId="12" fillId="5" borderId="0" xfId="0" applyFont="1" applyFill="1" applyAlignment="1">
      <alignment horizontal="center" vertical="center"/>
    </xf>
    <xf numFmtId="0" fontId="12" fillId="5" borderId="1" xfId="0" applyFont="1" applyFill="1" applyBorder="1" applyAlignment="1">
      <alignment horizontal="center" vertical="center"/>
    </xf>
    <xf numFmtId="0" fontId="16" fillId="5" borderId="0" xfId="0" applyFont="1" applyFill="1" applyAlignment="1">
      <alignment horizontal="center" vertical="center"/>
    </xf>
    <xf numFmtId="0" fontId="16" fillId="5" borderId="1" xfId="0" applyFont="1" applyFill="1" applyBorder="1" applyAlignment="1">
      <alignment horizontal="center" vertical="center"/>
    </xf>
    <xf numFmtId="0" fontId="17" fillId="5" borderId="0" xfId="0" applyFont="1" applyFill="1" applyAlignment="1">
      <alignment horizontal="center" vertical="center"/>
    </xf>
    <xf numFmtId="0" fontId="17" fillId="5" borderId="1" xfId="0" applyFont="1" applyFill="1" applyBorder="1" applyAlignment="1">
      <alignment horizontal="center" vertical="center"/>
    </xf>
    <xf numFmtId="0" fontId="5" fillId="9" borderId="7" xfId="0" applyFont="1" applyFill="1" applyBorder="1" applyAlignment="1">
      <alignment horizontal="center" vertical="center"/>
    </xf>
    <xf numFmtId="0" fontId="5" fillId="9" borderId="8" xfId="0" applyFont="1" applyFill="1" applyBorder="1" applyAlignment="1">
      <alignment horizontal="center" vertical="center"/>
    </xf>
    <xf numFmtId="0" fontId="20" fillId="7" borderId="0" xfId="0" applyFont="1" applyFill="1" applyAlignment="1">
      <alignment horizontal="left" vertical="top" wrapText="1"/>
    </xf>
    <xf numFmtId="0" fontId="21" fillId="8" borderId="0" xfId="0" applyFont="1" applyFill="1" applyAlignment="1">
      <alignment horizontal="left" vertical="top"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E9EDF7"/>
      <color rgb="FFE0E6F4"/>
      <color rgb="FF418FDE"/>
      <color rgb="FF006747"/>
      <color rgb="FF0038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mpushealth.tulane.edu/insurance-billing/how-opt-out-t-sh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11A27-9BF9-44B6-9084-EDFC0151514F}">
  <dimension ref="A1:E58"/>
  <sheetViews>
    <sheetView tabSelected="1" zoomScaleNormal="100" workbookViewId="0">
      <selection activeCell="D11" sqref="D11"/>
    </sheetView>
  </sheetViews>
  <sheetFormatPr defaultColWidth="9.140625" defaultRowHeight="12.75" x14ac:dyDescent="0.2"/>
  <cols>
    <col min="1" max="1" width="2.140625" style="20" customWidth="1"/>
    <col min="2" max="2" width="37.42578125" style="20" customWidth="1"/>
    <col min="3" max="3" width="17.5703125" style="1" customWidth="1"/>
    <col min="4" max="4" width="19" style="20" customWidth="1"/>
    <col min="5" max="5" width="13.42578125" style="1" customWidth="1"/>
    <col min="6" max="6" width="9.140625" style="20"/>
    <col min="7" max="7" width="9.140625" style="20" customWidth="1"/>
    <col min="8" max="16384" width="9.140625" style="20"/>
  </cols>
  <sheetData>
    <row r="1" spans="1:5" x14ac:dyDescent="0.2">
      <c r="A1" s="55" t="s">
        <v>4</v>
      </c>
      <c r="B1" s="55"/>
      <c r="C1" s="55"/>
      <c r="D1" s="55"/>
      <c r="E1" s="55"/>
    </row>
    <row r="2" spans="1:5" ht="23.25" customHeight="1" x14ac:dyDescent="0.2">
      <c r="A2" s="60" t="s">
        <v>0</v>
      </c>
      <c r="B2" s="60"/>
      <c r="C2" s="60"/>
      <c r="D2" s="60"/>
      <c r="E2" s="61"/>
    </row>
    <row r="3" spans="1:5" ht="15" customHeight="1" x14ac:dyDescent="0.2">
      <c r="A3" s="62" t="s">
        <v>30</v>
      </c>
      <c r="B3" s="62"/>
      <c r="C3" s="62"/>
      <c r="D3" s="62"/>
      <c r="E3" s="63"/>
    </row>
    <row r="4" spans="1:5" s="21" customFormat="1" ht="15" x14ac:dyDescent="0.2">
      <c r="A4" s="64" t="s">
        <v>64</v>
      </c>
      <c r="B4" s="64"/>
      <c r="C4" s="64"/>
      <c r="D4" s="64"/>
      <c r="E4" s="65"/>
    </row>
    <row r="5" spans="1:5" customFormat="1" ht="3.75" customHeight="1" x14ac:dyDescent="0.25"/>
    <row r="6" spans="1:5" ht="117.6" customHeight="1" x14ac:dyDescent="0.2">
      <c r="B6" s="56" t="s">
        <v>45</v>
      </c>
      <c r="C6" s="57"/>
      <c r="D6" s="57"/>
      <c r="E6" s="58"/>
    </row>
    <row r="7" spans="1:5" ht="4.5" customHeight="1" x14ac:dyDescent="0.25">
      <c r="A7" s="22"/>
      <c r="B7" s="22"/>
      <c r="C7" s="22"/>
      <c r="D7" s="22"/>
      <c r="E7" s="22"/>
    </row>
    <row r="8" spans="1:5" s="25" customFormat="1" ht="20.25" customHeight="1" x14ac:dyDescent="0.25">
      <c r="A8" s="23"/>
      <c r="B8" s="24" t="s">
        <v>1</v>
      </c>
      <c r="C8" s="24" t="s">
        <v>2</v>
      </c>
      <c r="D8" s="24" t="s">
        <v>3</v>
      </c>
      <c r="E8" s="24" t="s">
        <v>5</v>
      </c>
    </row>
    <row r="9" spans="1:5" customFormat="1" ht="3.75" customHeight="1" x14ac:dyDescent="0.25"/>
    <row r="10" spans="1:5" s="29" customFormat="1" ht="21.75" customHeight="1" x14ac:dyDescent="0.25">
      <c r="A10" s="26" t="s">
        <v>25</v>
      </c>
      <c r="B10" s="27"/>
      <c r="C10" s="2"/>
      <c r="D10" s="28" t="s">
        <v>47</v>
      </c>
      <c r="E10" s="2"/>
    </row>
    <row r="11" spans="1:5" ht="12.75" customHeight="1" x14ac:dyDescent="0.2">
      <c r="A11" s="30"/>
      <c r="B11" s="30" t="s">
        <v>46</v>
      </c>
      <c r="C11" s="19" t="s">
        <v>48</v>
      </c>
      <c r="D11" s="13">
        <v>0</v>
      </c>
      <c r="E11" s="17">
        <f>D11*1989</f>
        <v>0</v>
      </c>
    </row>
    <row r="12" spans="1:5" ht="12.75" customHeight="1" x14ac:dyDescent="0.2">
      <c r="A12" s="30"/>
      <c r="B12" s="30" t="s">
        <v>49</v>
      </c>
      <c r="C12" s="19" t="s">
        <v>50</v>
      </c>
      <c r="D12" s="13">
        <v>0</v>
      </c>
      <c r="E12" s="17">
        <f>D12*1898</f>
        <v>0</v>
      </c>
    </row>
    <row r="13" spans="1:5" ht="12.75" customHeight="1" x14ac:dyDescent="0.2">
      <c r="A13" s="30"/>
      <c r="B13" s="30" t="s">
        <v>51</v>
      </c>
      <c r="C13" s="19" t="s">
        <v>52</v>
      </c>
      <c r="D13" s="13">
        <v>0</v>
      </c>
      <c r="E13" s="17">
        <f>D13*2169</f>
        <v>0</v>
      </c>
    </row>
    <row r="14" spans="1:5" ht="12.75" customHeight="1" x14ac:dyDescent="0.2">
      <c r="A14" s="30"/>
      <c r="B14" s="30" t="s">
        <v>53</v>
      </c>
      <c r="C14" s="19" t="s">
        <v>54</v>
      </c>
      <c r="D14" s="13">
        <v>0</v>
      </c>
      <c r="E14" s="17">
        <f>D14*2093</f>
        <v>0</v>
      </c>
    </row>
    <row r="15" spans="1:5" ht="12.75" customHeight="1" x14ac:dyDescent="0.2">
      <c r="A15" s="30"/>
      <c r="B15" s="30" t="s">
        <v>55</v>
      </c>
      <c r="C15" s="19" t="s">
        <v>52</v>
      </c>
      <c r="D15" s="13">
        <v>0</v>
      </c>
      <c r="E15" s="17">
        <f>D15*2169</f>
        <v>0</v>
      </c>
    </row>
    <row r="16" spans="1:5" ht="12.75" customHeight="1" x14ac:dyDescent="0.2">
      <c r="A16" s="30"/>
      <c r="B16" s="30" t="s">
        <v>56</v>
      </c>
      <c r="C16" s="19" t="s">
        <v>57</v>
      </c>
      <c r="D16" s="13">
        <v>0</v>
      </c>
      <c r="E16" s="17">
        <f>D16*1984</f>
        <v>0</v>
      </c>
    </row>
    <row r="17" spans="1:5" ht="12.75" customHeight="1" x14ac:dyDescent="0.2">
      <c r="A17" s="30"/>
      <c r="B17" s="30" t="s">
        <v>58</v>
      </c>
      <c r="C17" s="19" t="s">
        <v>57</v>
      </c>
      <c r="D17" s="13">
        <v>0</v>
      </c>
      <c r="E17" s="17">
        <f>D17*1984</f>
        <v>0</v>
      </c>
    </row>
    <row r="18" spans="1:5" ht="12.75" customHeight="1" x14ac:dyDescent="0.2">
      <c r="A18" s="30"/>
      <c r="B18" s="30" t="s">
        <v>59</v>
      </c>
      <c r="C18" s="19" t="s">
        <v>60</v>
      </c>
      <c r="D18" s="13">
        <v>0</v>
      </c>
      <c r="E18" s="17">
        <f>D18*2049</f>
        <v>0</v>
      </c>
    </row>
    <row r="19" spans="1:5" ht="12.75" customHeight="1" x14ac:dyDescent="0.2">
      <c r="A19" s="30"/>
      <c r="B19" s="30" t="s">
        <v>61</v>
      </c>
      <c r="C19" s="19" t="s">
        <v>50</v>
      </c>
      <c r="D19" s="13">
        <v>0</v>
      </c>
      <c r="E19" s="17">
        <f>D19*1898</f>
        <v>0</v>
      </c>
    </row>
    <row r="20" spans="1:5" ht="12.75" customHeight="1" x14ac:dyDescent="0.2">
      <c r="A20" s="30"/>
      <c r="B20" s="31" t="s">
        <v>62</v>
      </c>
      <c r="C20" s="16" t="s">
        <v>31</v>
      </c>
      <c r="D20" s="17">
        <f>SUM(D11:D19)</f>
        <v>0</v>
      </c>
      <c r="E20" s="7"/>
    </row>
    <row r="21" spans="1:5" ht="12.75" customHeight="1" x14ac:dyDescent="0.2">
      <c r="A21" s="30"/>
      <c r="B21" s="32" t="s">
        <v>42</v>
      </c>
      <c r="C21" s="18" t="s">
        <v>63</v>
      </c>
      <c r="D21" s="33"/>
      <c r="E21" s="12">
        <f>SUM(E11:E20)</f>
        <v>0</v>
      </c>
    </row>
    <row r="22" spans="1:5" ht="12.75" customHeight="1" x14ac:dyDescent="0.2">
      <c r="A22" s="30"/>
      <c r="B22" s="32" t="s">
        <v>41</v>
      </c>
      <c r="C22" s="11" t="s">
        <v>43</v>
      </c>
      <c r="D22" s="33"/>
      <c r="E22" s="12">
        <f>D20*100</f>
        <v>0</v>
      </c>
    </row>
    <row r="23" spans="1:5" ht="12.75" customHeight="1" x14ac:dyDescent="0.2">
      <c r="A23" s="30"/>
      <c r="B23" s="32" t="s">
        <v>28</v>
      </c>
      <c r="C23" s="7" t="s">
        <v>44</v>
      </c>
      <c r="D23" s="34" t="s">
        <v>36</v>
      </c>
      <c r="E23" s="7">
        <f>IF($D$12&gt;0,0,IF($D$20&lt;0.01,0,IF($D$20&gt;11.99,160,106)))</f>
        <v>0</v>
      </c>
    </row>
    <row r="24" spans="1:5" ht="12.75" customHeight="1" x14ac:dyDescent="0.2">
      <c r="A24" s="30"/>
      <c r="B24" s="32" t="s">
        <v>32</v>
      </c>
      <c r="C24" s="7" t="s">
        <v>34</v>
      </c>
      <c r="D24" s="34" t="s">
        <v>36</v>
      </c>
      <c r="E24" s="7">
        <f>IF($D$12&gt;0,0,IF($D$20&lt;0.01,0,IF($D$20&gt;11.99,260,0)))</f>
        <v>0</v>
      </c>
    </row>
    <row r="25" spans="1:5" ht="12.75" customHeight="1" x14ac:dyDescent="0.2">
      <c r="A25" s="30"/>
      <c r="B25" s="32" t="s">
        <v>33</v>
      </c>
      <c r="C25" s="7" t="s">
        <v>35</v>
      </c>
      <c r="D25" s="34" t="s">
        <v>36</v>
      </c>
      <c r="E25" s="7">
        <f>IF($D$12&gt;0,0,IF($D$20&lt;0.01,0,IF($D$20&gt;11.99,437,0)))</f>
        <v>0</v>
      </c>
    </row>
    <row r="26" spans="1:5" ht="16.5" customHeight="1" x14ac:dyDescent="0.25">
      <c r="A26" s="35"/>
      <c r="B26" s="36" t="s">
        <v>26</v>
      </c>
      <c r="C26" s="3"/>
      <c r="D26" s="37"/>
      <c r="E26" s="4">
        <f>SUM(E21:E25)</f>
        <v>0</v>
      </c>
    </row>
    <row r="27" spans="1:5" ht="4.5" customHeight="1" x14ac:dyDescent="0.2"/>
    <row r="28" spans="1:5" s="29" customFormat="1" ht="22.5" customHeight="1" x14ac:dyDescent="0.25">
      <c r="A28" s="26" t="s">
        <v>37</v>
      </c>
      <c r="B28" s="27"/>
      <c r="C28" s="2"/>
      <c r="D28" s="38"/>
      <c r="E28" s="2"/>
    </row>
    <row r="29" spans="1:5" ht="42.75" customHeight="1" x14ac:dyDescent="0.2">
      <c r="A29" s="39"/>
      <c r="B29" s="56" t="s">
        <v>65</v>
      </c>
      <c r="C29" s="57"/>
      <c r="D29" s="57"/>
      <c r="E29" s="58"/>
    </row>
    <row r="30" spans="1:5" ht="15.75" customHeight="1" x14ac:dyDescent="0.2">
      <c r="A30" s="30"/>
      <c r="B30" s="66" t="s">
        <v>66</v>
      </c>
      <c r="C30" s="67"/>
      <c r="D30" s="67"/>
      <c r="E30" s="40" t="s">
        <v>23</v>
      </c>
    </row>
    <row r="31" spans="1:5" ht="30.75" customHeight="1" x14ac:dyDescent="0.2">
      <c r="A31" s="30"/>
      <c r="B31" s="41" t="s">
        <v>68</v>
      </c>
      <c r="C31" s="8">
        <v>2173.5</v>
      </c>
      <c r="D31" s="54" t="s">
        <v>27</v>
      </c>
      <c r="E31" s="14">
        <v>0</v>
      </c>
    </row>
    <row r="32" spans="1:5" ht="16.5" customHeight="1" x14ac:dyDescent="0.25">
      <c r="A32" s="35"/>
      <c r="B32" s="36" t="s">
        <v>6</v>
      </c>
      <c r="C32" s="3"/>
      <c r="D32" s="37"/>
      <c r="E32" s="5">
        <f>SUM(E31:E31)</f>
        <v>0</v>
      </c>
    </row>
    <row r="33" spans="1:5" ht="6" customHeight="1" x14ac:dyDescent="0.2"/>
    <row r="34" spans="1:5" s="29" customFormat="1" ht="22.5" customHeight="1" x14ac:dyDescent="0.25">
      <c r="A34" s="26" t="s">
        <v>38</v>
      </c>
      <c r="B34" s="27"/>
      <c r="C34" s="2"/>
      <c r="D34" s="38"/>
      <c r="E34" s="2"/>
    </row>
    <row r="35" spans="1:5" ht="28.5" customHeight="1" x14ac:dyDescent="0.2">
      <c r="A35" s="39"/>
      <c r="B35" s="56" t="s">
        <v>29</v>
      </c>
      <c r="C35" s="57"/>
      <c r="D35" s="57"/>
      <c r="E35" s="58"/>
    </row>
    <row r="36" spans="1:5" x14ac:dyDescent="0.2">
      <c r="A36" s="30"/>
      <c r="B36" s="30" t="s">
        <v>39</v>
      </c>
      <c r="C36" s="7"/>
      <c r="D36" s="42" t="s">
        <v>24</v>
      </c>
      <c r="E36" s="15">
        <v>0</v>
      </c>
    </row>
    <row r="37" spans="1:5" x14ac:dyDescent="0.2">
      <c r="A37" s="30"/>
      <c r="B37" s="30" t="s">
        <v>7</v>
      </c>
      <c r="C37" s="7"/>
      <c r="D37" s="43" t="s">
        <v>24</v>
      </c>
      <c r="E37" s="15">
        <v>0</v>
      </c>
    </row>
    <row r="38" spans="1:5" x14ac:dyDescent="0.2">
      <c r="A38" s="30"/>
      <c r="B38" s="30" t="s">
        <v>8</v>
      </c>
      <c r="C38" s="7"/>
      <c r="D38" s="43" t="s">
        <v>24</v>
      </c>
      <c r="E38" s="15">
        <v>0</v>
      </c>
    </row>
    <row r="39" spans="1:5" ht="16.5" customHeight="1" x14ac:dyDescent="0.25">
      <c r="A39" s="35"/>
      <c r="B39" s="36" t="s">
        <v>9</v>
      </c>
      <c r="C39" s="3"/>
      <c r="D39" s="37"/>
      <c r="E39" s="5">
        <f>SUM(E36:E38)</f>
        <v>0</v>
      </c>
    </row>
    <row r="40" spans="1:5" s="45" customFormat="1" ht="15" x14ac:dyDescent="0.25">
      <c r="A40" s="44"/>
      <c r="B40" s="20"/>
      <c r="C40" s="1"/>
      <c r="D40" s="20"/>
      <c r="E40" s="1"/>
    </row>
    <row r="41" spans="1:5" s="45" customFormat="1" ht="6" customHeight="1" x14ac:dyDescent="0.25">
      <c r="A41" s="26"/>
      <c r="B41" s="27"/>
      <c r="C41" s="2"/>
      <c r="D41" s="38"/>
      <c r="E41" s="2"/>
    </row>
    <row r="42" spans="1:5" s="45" customFormat="1" ht="15.75" x14ac:dyDescent="0.25">
      <c r="A42" s="46" t="s">
        <v>21</v>
      </c>
      <c r="B42" s="47"/>
      <c r="C42" s="9"/>
      <c r="D42" s="48"/>
      <c r="E42" s="10">
        <f>IF((E26+E32-E39)&lt;0,0,E26+E32-E39)</f>
        <v>0</v>
      </c>
    </row>
    <row r="43" spans="1:5" s="45" customFormat="1" ht="11.25" customHeight="1" x14ac:dyDescent="0.25">
      <c r="A43" s="26"/>
      <c r="B43" s="49" t="s">
        <v>22</v>
      </c>
      <c r="C43" s="2"/>
      <c r="D43" s="38"/>
      <c r="E43" s="2"/>
    </row>
    <row r="44" spans="1:5" ht="8.25" customHeight="1" x14ac:dyDescent="0.2"/>
    <row r="45" spans="1:5" s="29" customFormat="1" ht="22.5" customHeight="1" x14ac:dyDescent="0.25">
      <c r="A45" s="26" t="s">
        <v>10</v>
      </c>
      <c r="B45" s="27"/>
      <c r="C45" s="2"/>
      <c r="D45" s="38"/>
      <c r="E45" s="2"/>
    </row>
    <row r="46" spans="1:5" x14ac:dyDescent="0.2">
      <c r="A46" s="50"/>
      <c r="B46" s="59" t="s">
        <v>40</v>
      </c>
      <c r="C46" s="59"/>
      <c r="D46" s="59"/>
      <c r="E46" s="59"/>
    </row>
    <row r="47" spans="1:5" x14ac:dyDescent="0.2">
      <c r="A47" s="50"/>
      <c r="B47" s="52" t="s">
        <v>19</v>
      </c>
      <c r="C47" s="51"/>
      <c r="D47" s="51"/>
      <c r="E47" s="51"/>
    </row>
    <row r="48" spans="1:5" x14ac:dyDescent="0.2">
      <c r="A48" s="50"/>
      <c r="B48" s="53" t="s">
        <v>11</v>
      </c>
      <c r="C48" s="6" t="s">
        <v>15</v>
      </c>
      <c r="D48" s="53"/>
      <c r="E48" s="6">
        <f>$E$42/2</f>
        <v>0</v>
      </c>
    </row>
    <row r="49" spans="1:5" x14ac:dyDescent="0.2">
      <c r="A49" s="53"/>
      <c r="B49" s="53" t="s">
        <v>12</v>
      </c>
      <c r="C49" s="6" t="s">
        <v>16</v>
      </c>
      <c r="D49" s="53"/>
      <c r="E49" s="6">
        <f>$E$42/3</f>
        <v>0</v>
      </c>
    </row>
    <row r="50" spans="1:5" x14ac:dyDescent="0.2">
      <c r="A50" s="53"/>
      <c r="B50" s="53" t="s">
        <v>13</v>
      </c>
      <c r="C50" s="6" t="s">
        <v>17</v>
      </c>
      <c r="D50" s="53"/>
      <c r="E50" s="6">
        <f>$E$42/4</f>
        <v>0</v>
      </c>
    </row>
    <row r="51" spans="1:5" x14ac:dyDescent="0.2">
      <c r="A51" s="53"/>
      <c r="B51" s="53" t="s">
        <v>14</v>
      </c>
      <c r="C51" s="6" t="s">
        <v>18</v>
      </c>
      <c r="D51" s="53"/>
      <c r="E51" s="6">
        <f>$E$42/5</f>
        <v>0</v>
      </c>
    </row>
    <row r="52" spans="1:5" ht="15" customHeight="1" x14ac:dyDescent="0.2">
      <c r="A52" s="50"/>
      <c r="B52" s="68" t="s">
        <v>20</v>
      </c>
      <c r="C52" s="68"/>
      <c r="D52" s="51"/>
      <c r="E52" s="51"/>
    </row>
    <row r="53" spans="1:5" x14ac:dyDescent="0.2">
      <c r="A53" s="50"/>
      <c r="B53" s="53" t="s">
        <v>11</v>
      </c>
      <c r="C53" s="6" t="s">
        <v>15</v>
      </c>
      <c r="D53" s="53"/>
      <c r="E53" s="6">
        <f>($E$42)/2*1.03</f>
        <v>0</v>
      </c>
    </row>
    <row r="54" spans="1:5" x14ac:dyDescent="0.2">
      <c r="A54" s="53"/>
      <c r="B54" s="53" t="s">
        <v>12</v>
      </c>
      <c r="C54" s="6" t="s">
        <v>16</v>
      </c>
      <c r="D54" s="53"/>
      <c r="E54" s="6">
        <f>($E$42)/3*1.03</f>
        <v>0</v>
      </c>
    </row>
    <row r="55" spans="1:5" x14ac:dyDescent="0.2">
      <c r="A55" s="53"/>
      <c r="B55" s="53" t="s">
        <v>13</v>
      </c>
      <c r="C55" s="6" t="s">
        <v>17</v>
      </c>
      <c r="D55" s="53"/>
      <c r="E55" s="6">
        <f>($E$42)/4*1.03</f>
        <v>0</v>
      </c>
    </row>
    <row r="56" spans="1:5" x14ac:dyDescent="0.2">
      <c r="A56" s="53"/>
      <c r="B56" s="53" t="s">
        <v>14</v>
      </c>
      <c r="C56" s="6" t="s">
        <v>18</v>
      </c>
      <c r="D56" s="53"/>
      <c r="E56" s="6">
        <f>($E$42)/5*1.03</f>
        <v>0</v>
      </c>
    </row>
    <row r="57" spans="1:5" ht="40.5" customHeight="1" x14ac:dyDescent="0.2">
      <c r="A57" s="69" t="s">
        <v>67</v>
      </c>
      <c r="B57" s="69"/>
      <c r="C57" s="69"/>
      <c r="D57" s="69"/>
      <c r="E57" s="69"/>
    </row>
    <row r="58" spans="1:5" x14ac:dyDescent="0.2">
      <c r="A58" s="55" t="s">
        <v>4</v>
      </c>
      <c r="B58" s="55"/>
      <c r="C58" s="55"/>
      <c r="D58" s="55"/>
      <c r="E58" s="55"/>
    </row>
  </sheetData>
  <sheetProtection algorithmName="SHA-512" hashValue="wQWKLR/4qfTziHJlRsjBIyilz/JH72WHOmOAi6o1Lt8nzVigmgrMR63KE+mwiRlE4F2DuehG7jykSnnCPniFfw==" saltValue="FDTWtLSEo4YFEYDi4meNFg==" spinCount="100000" sheet="1" selectLockedCells="1"/>
  <mergeCells count="12">
    <mergeCell ref="A1:E1"/>
    <mergeCell ref="A58:E58"/>
    <mergeCell ref="B35:E35"/>
    <mergeCell ref="B46:E46"/>
    <mergeCell ref="A2:E2"/>
    <mergeCell ref="A3:E3"/>
    <mergeCell ref="A4:E4"/>
    <mergeCell ref="B6:E6"/>
    <mergeCell ref="B30:D30"/>
    <mergeCell ref="B52:C52"/>
    <mergeCell ref="A57:E57"/>
    <mergeCell ref="B29:E29"/>
  </mergeCells>
  <phoneticPr fontId="19" type="noConversion"/>
  <hyperlinks>
    <hyperlink ref="D31" r:id="rId1" display="https://campushealth.tulane.edu/insurance-billing/how-opt-out-t-ship" xr:uid="{1DA5E0FC-F642-4792-BF88-D294B56C0C29}"/>
  </hyperlinks>
  <pageMargins left="0.7" right="0.7" top="0.75" bottom="0.75" header="0.3" footer="0.3"/>
  <pageSetup orientation="portrait" r:id="rId2"/>
  <rowBreaks count="1" manualBreakCount="1">
    <brk id="33" max="16383" man="1"/>
  </rowBreaks>
  <ignoredErrors>
    <ignoredError sqref="E1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1afb6b3-1c8a-4d6e-acb8-4dfa99e94a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E468711B261C4ABDFE342C8DBA5C2B" ma:contentTypeVersion="8" ma:contentTypeDescription="Create a new document." ma:contentTypeScope="" ma:versionID="b8ecc3c8c2678d8c82378ec41acd6a91">
  <xsd:schema xmlns:xsd="http://www.w3.org/2001/XMLSchema" xmlns:xs="http://www.w3.org/2001/XMLSchema" xmlns:p="http://schemas.microsoft.com/office/2006/metadata/properties" xmlns:ns3="91afb6b3-1c8a-4d6e-acb8-4dfa99e94ae7" xmlns:ns4="85528165-acea-4955-9e3b-51401ccc918e" targetNamespace="http://schemas.microsoft.com/office/2006/metadata/properties" ma:root="true" ma:fieldsID="10c2d4044a93e4e06a806cbbadd6ecf0" ns3:_="" ns4:_="">
    <xsd:import namespace="91afb6b3-1c8a-4d6e-acb8-4dfa99e94ae7"/>
    <xsd:import namespace="85528165-acea-4955-9e3b-51401ccc918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afb6b3-1c8a-4d6e-acb8-4dfa99e94ae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528165-acea-4955-9e3b-51401ccc91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22F640-AA23-4348-B71C-C4D9B9782B7A}">
  <ds:schemaRefs>
    <ds:schemaRef ds:uri="http://schemas.microsoft.com/sharepoint/v3/contenttype/forms"/>
  </ds:schemaRefs>
</ds:datastoreItem>
</file>

<file path=customXml/itemProps2.xml><?xml version="1.0" encoding="utf-8"?>
<ds:datastoreItem xmlns:ds="http://schemas.openxmlformats.org/officeDocument/2006/customXml" ds:itemID="{EE8DAFA8-B0B4-4CFC-A743-60AFF6060E9A}">
  <ds:schemaRefs>
    <ds:schemaRef ds:uri="http://purl.org/dc/terms/"/>
    <ds:schemaRef ds:uri="http://schemas.microsoft.com/office/2006/metadata/properties"/>
    <ds:schemaRef ds:uri="http://schemas.openxmlformats.org/package/2006/metadata/core-properties"/>
    <ds:schemaRef ds:uri="85528165-acea-4955-9e3b-51401ccc918e"/>
    <ds:schemaRef ds:uri="http://schemas.microsoft.com/office/2006/documentManagement/types"/>
    <ds:schemaRef ds:uri="http://purl.org/dc/dcmitype/"/>
    <ds:schemaRef ds:uri="91afb6b3-1c8a-4d6e-acb8-4dfa99e94ae7"/>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B2AE63F4-BD16-48CF-95B0-350FCC7DD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afb6b3-1c8a-4d6e-acb8-4dfa99e94ae7"/>
    <ds:schemaRef ds:uri="85528165-acea-4955-9e3b-51401ccc9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TIPP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2019-09-06T20:44:17Z</dcterms:created>
  <dcterms:modified xsi:type="dcterms:W3CDTF">2026-06-15T14:33:21Z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0x010100C7E468711B261C4ABDFE342C8DBA5C2B</vt:lpwstr>
  </property>
</Properties>
</file>