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93" documentId="8_{BA06F2DF-EBE2-4ABA-97BD-9690F3334BC0}" xr6:coauthVersionLast="47" xr6:coauthVersionMax="47" xr10:uidLastSave="{E56C5BC6-4CD8-49B2-9E3B-75859286917A}"/>
  <bookViews>
    <workbookView xWindow="5430" yWindow="345" windowWidth="12375" windowHeight="15345" xr2:uid="{00000000-000D-0000-FFFF-FFFF00000000}"/>
  </bookViews>
  <sheets>
    <sheet name="New Forma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2" l="1"/>
  <c r="E24" i="2"/>
  <c r="E23" i="2"/>
  <c r="E22" i="2"/>
  <c r="E26" i="2" l="1"/>
  <c r="E31" i="2" l="1"/>
  <c r="E38" i="2"/>
  <c r="E41" i="2" s="1"/>
  <c r="E16" i="2"/>
  <c r="E55" i="2" l="1"/>
  <c r="E52" i="2"/>
  <c r="E54" i="2"/>
  <c r="E53" i="2"/>
  <c r="E50" i="2"/>
  <c r="E49" i="2"/>
  <c r="E48" i="2"/>
  <c r="E47" i="2"/>
</calcChain>
</file>

<file path=xl/sharedStrings.xml><?xml version="1.0" encoding="utf-8"?>
<sst xmlns="http://schemas.openxmlformats.org/spreadsheetml/2006/main" count="75" uniqueCount="60">
  <si>
    <t>Tuition</t>
  </si>
  <si>
    <t>Student Accounts Receivable</t>
  </si>
  <si>
    <t>Description</t>
  </si>
  <si>
    <t>Published Rate</t>
  </si>
  <si>
    <t>Notes / Action</t>
  </si>
  <si>
    <t>Academic Support Services Fee</t>
  </si>
  <si>
    <t>PLEASE PRINT OR SAVE A COPY.  THIS INFORMATION IS NOT STORED ONLINE.</t>
  </si>
  <si>
    <t>Campus Health Fee</t>
  </si>
  <si>
    <t>Student Activity Fee</t>
  </si>
  <si>
    <t>Recreation Center Fee</t>
  </si>
  <si>
    <t>Subtotal - Full-time Tuition and Fees</t>
  </si>
  <si>
    <t>Required</t>
  </si>
  <si>
    <t>Section 1 - Tuition &amp; Mandatory Fees ( Do Not Edit)</t>
  </si>
  <si>
    <t>Your Amount</t>
  </si>
  <si>
    <t>OPT OUT HERE</t>
  </si>
  <si>
    <r>
      <t xml:space="preserve">T-SHIP Health Insurance Premium
</t>
    </r>
    <r>
      <rPr>
        <b/>
        <i/>
        <sz val="10"/>
        <color theme="1"/>
        <rFont val="Calibri"/>
        <family val="2"/>
        <scheme val="minor"/>
      </rPr>
      <t>Important: Rate will be updated by June 2026</t>
    </r>
  </si>
  <si>
    <t>Subtotal - Optional / Opt-Out Items</t>
  </si>
  <si>
    <t>Tip: If your aid package is not yet finalized, use last year's amounts as estimates. You can update your TIPP plan balance online later. Do NOT include Federal Work Study - it is paid as wages, not applied to your bill.</t>
  </si>
  <si>
    <t>Scholarships &amp; Grants</t>
  </si>
  <si>
    <t>Student Loans - Received or Applied For</t>
  </si>
  <si>
    <t>Other Aid (exclude Work Study)</t>
  </si>
  <si>
    <t>Subtotal - Deductions</t>
  </si>
  <si>
    <t>2-Month Plan - Monthly Payment</t>
  </si>
  <si>
    <t>3-Month Plan - Monthly Payment</t>
  </si>
  <si>
    <t>4-Month Plan - Monthly Payment</t>
  </si>
  <si>
    <t>5-Month Plan - Monthly Payment</t>
  </si>
  <si>
    <t>First payment due by: August 14</t>
  </si>
  <si>
    <t>First payment due by: July 15</t>
  </si>
  <si>
    <t>First payment due by: June 15</t>
  </si>
  <si>
    <t>First payment due by: May 15</t>
  </si>
  <si>
    <t>ACH / Check Payments</t>
  </si>
  <si>
    <t>Credit / Debit Card (+3.00% service fee for domestic cards)</t>
  </si>
  <si>
    <t>ENTER THIS AMOUNT IN THE TIPP ONLINE ENROLLMENT FORM &gt;&gt;</t>
  </si>
  <si>
    <t>The form is located on the homepage of the Student Accounts Portal</t>
  </si>
  <si>
    <t>Enter Amount:</t>
  </si>
  <si>
    <t>If your student has or plans to opt out, enter $0 in column E.</t>
  </si>
  <si>
    <r>
      <t xml:space="preserve">Enter </t>
    </r>
    <r>
      <rPr>
        <b/>
        <i/>
        <u/>
        <sz val="9"/>
        <color theme="1"/>
        <rFont val="Calibri"/>
        <family val="2"/>
        <scheme val="minor"/>
      </rPr>
      <t>per semester</t>
    </r>
    <r>
      <rPr>
        <b/>
        <i/>
        <sz val="9"/>
        <color theme="1"/>
        <rFont val="Calibri"/>
        <family val="2"/>
        <scheme val="minor"/>
      </rPr>
      <t xml:space="preserve"> amount:</t>
    </r>
  </si>
  <si>
    <t>Tulane Installment Prepayment Plan (TIPP) Worksheet | 2026-2027</t>
  </si>
  <si>
    <t>Rates are per semester | Fall &amp; Spring | School of Medicine, MD program</t>
  </si>
  <si>
    <t>Subtotal - Additional Tuition and Fees</t>
  </si>
  <si>
    <t>Section 2 - Additional Costs for Dual-Degree programs</t>
  </si>
  <si>
    <t>MD-MPH</t>
  </si>
  <si>
    <t>MD-MS_BEMH</t>
  </si>
  <si>
    <t>Tuition, SPHTM</t>
  </si>
  <si>
    <t>Academic Support Services Fee, SPHTM</t>
  </si>
  <si>
    <t>Technology Fee, SPHTM</t>
  </si>
  <si>
    <t>Tuition, MS in BEMH</t>
  </si>
  <si>
    <t>Enter Hours:</t>
  </si>
  <si>
    <t xml:space="preserve">Enter Hours: </t>
  </si>
  <si>
    <t>$1,841 per hour</t>
  </si>
  <si>
    <t>$100 per hour</t>
  </si>
  <si>
    <t>$100 flat</t>
  </si>
  <si>
    <t>$1,560 per hour</t>
  </si>
  <si>
    <t>Section 3 - Optional / Opt-Out Items (Charged unless you opt out)</t>
  </si>
  <si>
    <t>Section 4 - Financial Aid &amp; Scholarship Deductions</t>
  </si>
  <si>
    <r>
      <rPr>
        <i/>
        <u/>
        <sz val="10"/>
        <color theme="5" tint="-0.249977111117893"/>
        <rFont val="Calibri"/>
        <family val="2"/>
        <scheme val="minor"/>
      </rPr>
      <t>How to use this worksheet:</t>
    </r>
    <r>
      <rPr>
        <i/>
        <sz val="10"/>
        <color theme="5" tint="-0.249977111117893"/>
        <rFont val="Calibri"/>
        <family val="2"/>
        <scheme val="minor"/>
      </rPr>
      <t xml:space="preserve">
1) Section 1 indicates your minimum Tuition and Mandatory Fee costs as a Medical Doctor (MD) student.
2) For Section 2, complete this section only if you are participating in the MD-MPH or MD-MS_BEMH dual degree programs, in which MPH or BEMH costs are added based on registrations with those programs. 
3) For Section 3, it's important to note that you will be automatically enrolled in T-SHIP unless you successfully opt out by providing evidence of adequate alternative coverage. If you have or plan to opt out, enter $0 in column E.
4) Indicate any scholarships, grants, student loans, or other sources of payment (except workstudy) that will reduce your billed costs. 
</t>
    </r>
    <r>
      <rPr>
        <b/>
        <i/>
        <sz val="10"/>
        <color theme="5" tint="-0.249977111117893"/>
        <rFont val="Calibri"/>
        <family val="2"/>
        <scheme val="minor"/>
      </rPr>
      <t xml:space="preserve">TIPP works best with automatic electronic web payments (ACH) through our portal. Please consider making payment after you receive the semester billing statement if paying by bank wire, mailed check, or 529 plan. </t>
    </r>
  </si>
  <si>
    <t>Enter the count of registered hours associated with MPH or MS-BEMH:</t>
  </si>
  <si>
    <r>
      <t xml:space="preserve">This worksheet is for School of Medicine (MD) only. This is an </t>
    </r>
    <r>
      <rPr>
        <b/>
        <i/>
        <sz val="9"/>
        <color theme="0"/>
        <rFont val="Calibri"/>
        <family val="2"/>
        <scheme val="minor"/>
      </rPr>
      <t>ESTIMATE</t>
    </r>
    <r>
      <rPr>
        <i/>
        <sz val="9"/>
        <color theme="0"/>
        <rFont val="Calibri"/>
        <family val="2"/>
        <scheme val="minor"/>
      </rPr>
      <t xml:space="preserve"> of potential future-period costs — monitor your semester bill for any charges not included. You can modify your TIPP plan balance at any time online. Questions? Contact Accounts Receivable: acctrec@tulane.edu  |  (504) 865-5368</t>
    </r>
  </si>
  <si>
    <t>A $15 late fee applies per missed installment; 2 missed payments terminates the plan.</t>
  </si>
  <si>
    <t>Section 5 - TIPP Enrollment Fee &amp; Estimated Monthly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</si>
</sst>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0"/>
      <color theme="1"/>
      <name val="Arial"/>
      <family val="2"/>
    </font>
    <font>
      <u/>
      <sz val="11"/>
      <color theme="10"/>
      <name val="Calibri"/>
      <family val="2"/>
      <scheme val="minor"/>
    </font>
    <font>
      <i/>
      <sz val="10"/>
      <color theme="1"/>
      <name val="Calibri"/>
      <family val="2"/>
      <scheme val="minor"/>
    </font>
    <font>
      <i/>
      <sz val="10"/>
      <color theme="5" tint="-0.249977111117893"/>
      <name val="Calibri"/>
      <family val="2"/>
      <scheme val="minor"/>
    </font>
    <font>
      <i/>
      <u/>
      <sz val="10"/>
      <color theme="5" tint="-0.249977111117893"/>
      <name val="Calibri"/>
      <family val="2"/>
      <scheme val="minor"/>
    </font>
    <font>
      <b/>
      <sz val="14"/>
      <color theme="0"/>
      <name val="Calibri"/>
      <family val="2"/>
      <scheme val="minor"/>
    </font>
    <font>
      <b/>
      <sz val="12"/>
      <color theme="0" tint="-4.9989318521683403E-2"/>
      <name val="Calibri"/>
      <family val="2"/>
      <scheme val="minor"/>
    </font>
    <font>
      <b/>
      <sz val="10"/>
      <color theme="0" tint="-4.9989318521683403E-2"/>
      <name val="Calibri"/>
      <family val="2"/>
      <scheme val="minor"/>
    </font>
    <font>
      <b/>
      <i/>
      <sz val="10"/>
      <color theme="0" tint="-4.9989318521683403E-2"/>
      <name val="Calibri"/>
      <family val="2"/>
      <scheme val="minor"/>
    </font>
    <font>
      <i/>
      <sz val="9"/>
      <color theme="1"/>
      <name val="Calibri"/>
      <family val="2"/>
      <scheme val="minor"/>
    </font>
    <font>
      <b/>
      <sz val="11"/>
      <color theme="0" tint="-4.9989318521683403E-2"/>
      <name val="Calibri"/>
      <family val="2"/>
      <scheme val="minor"/>
    </font>
    <font>
      <u/>
      <sz val="10"/>
      <color theme="10"/>
      <name val="Calibri"/>
      <family val="2"/>
      <scheme val="minor"/>
    </font>
    <font>
      <b/>
      <i/>
      <sz val="11"/>
      <color theme="0" tint="-4.9989318521683403E-2"/>
      <name val="Calibri"/>
      <family val="2"/>
      <scheme val="minor"/>
    </font>
    <font>
      <b/>
      <i/>
      <sz val="10"/>
      <color theme="5" tint="-0.249977111117893"/>
      <name val="Calibri"/>
      <family val="2"/>
      <scheme val="minor"/>
    </font>
    <font>
      <sz val="8"/>
      <name val="Calibri"/>
      <family val="2"/>
      <scheme val="minor"/>
    </font>
    <font>
      <sz val="10"/>
      <color rgb="FF418FDE"/>
      <name val="Calibri"/>
      <family val="2"/>
      <scheme val="minor"/>
    </font>
    <font>
      <i/>
      <sz val="9"/>
      <color theme="0"/>
      <name val="Calibri"/>
      <family val="2"/>
      <scheme val="minor"/>
    </font>
    <font>
      <b/>
      <sz val="12"/>
      <color theme="7" tint="0.39997558519241921"/>
      <name val="Calibri"/>
      <family val="2"/>
      <scheme val="minor"/>
    </font>
    <font>
      <b/>
      <i/>
      <sz val="12"/>
      <color theme="7" tint="0.39997558519241921"/>
      <name val="Calibri"/>
      <family val="2"/>
      <scheme val="minor"/>
    </font>
    <font>
      <b/>
      <i/>
      <sz val="10"/>
      <color theme="7" tint="0.39997558519241921"/>
      <name val="Calibri"/>
      <family val="2"/>
      <scheme val="minor"/>
    </font>
    <font>
      <b/>
      <i/>
      <sz val="9"/>
      <color theme="1"/>
      <name val="Calibri"/>
      <family val="2"/>
      <scheme val="minor"/>
    </font>
    <font>
      <b/>
      <i/>
      <u/>
      <sz val="9"/>
      <color theme="1"/>
      <name val="Calibri"/>
      <family val="2"/>
      <scheme val="minor"/>
    </font>
    <font>
      <sz val="9"/>
      <color theme="1"/>
      <name val="Calibri"/>
      <family val="2"/>
      <scheme val="minor"/>
    </font>
    <font>
      <b/>
      <i/>
      <sz val="9"/>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418FDE"/>
        <bgColor indexed="64"/>
      </patternFill>
    </fill>
    <fill>
      <patternFill patternType="solid">
        <fgColor rgb="FF00383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1" tint="0.249977111117893"/>
        <bgColor indexed="64"/>
      </patternFill>
    </fill>
    <fill>
      <patternFill patternType="solid">
        <fgColor rgb="FFE9EDF7"/>
        <bgColor indexed="64"/>
      </patternFill>
    </fill>
  </fills>
  <borders count="12">
    <border>
      <left/>
      <right/>
      <top/>
      <bottom/>
      <diagonal/>
    </border>
    <border>
      <left/>
      <right style="thin">
        <color theme="9" tint="-0.499984740745262"/>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top style="thin">
        <color theme="8" tint="0.59996337778862885"/>
      </top>
      <bottom style="thin">
        <color indexed="64"/>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indexed="64"/>
      </bottom>
      <diagonal/>
    </border>
    <border>
      <left style="thin">
        <color rgb="FF418FDE"/>
      </left>
      <right style="thin">
        <color rgb="FF418FDE"/>
      </right>
      <top style="thin">
        <color rgb="FF418FDE"/>
      </top>
      <bottom style="thin">
        <color rgb="FF418FDE"/>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2">
    <xf numFmtId="0" fontId="0" fillId="0" borderId="0" xfId="0"/>
    <xf numFmtId="44" fontId="4" fillId="0" borderId="0" xfId="1" applyFont="1" applyProtection="1"/>
    <xf numFmtId="44" fontId="14" fillId="5" borderId="0" xfId="1" applyFont="1" applyFill="1" applyAlignment="1" applyProtection="1">
      <alignment horizontal="center" vertical="center" wrapText="1"/>
    </xf>
    <xf numFmtId="44" fontId="6" fillId="6" borderId="6" xfId="1" applyFont="1" applyFill="1" applyBorder="1" applyAlignment="1" applyProtection="1">
      <alignment horizontal="center" wrapText="1"/>
    </xf>
    <xf numFmtId="164" fontId="6" fillId="6" borderId="6" xfId="1" applyNumberFormat="1" applyFont="1" applyFill="1" applyBorder="1" applyAlignment="1" applyProtection="1">
      <alignment horizontal="right" wrapText="1"/>
    </xf>
    <xf numFmtId="164" fontId="6" fillId="6" borderId="10" xfId="1" applyNumberFormat="1" applyFont="1" applyFill="1" applyBorder="1" applyAlignment="1" applyProtection="1">
      <alignment horizontal="right" wrapText="1"/>
    </xf>
    <xf numFmtId="44" fontId="4" fillId="7" borderId="0" xfId="1" applyFont="1" applyFill="1" applyProtection="1"/>
    <xf numFmtId="164" fontId="4" fillId="9" borderId="5" xfId="1" applyNumberFormat="1" applyFont="1" applyFill="1" applyBorder="1" applyAlignment="1" applyProtection="1">
      <alignment horizontal="right" wrapText="1"/>
    </xf>
    <xf numFmtId="164" fontId="4" fillId="9" borderId="5" xfId="1" applyNumberFormat="1" applyFont="1" applyFill="1" applyBorder="1" applyAlignment="1" applyProtection="1">
      <alignment horizontal="right" vertical="center" wrapText="1"/>
    </xf>
    <xf numFmtId="44" fontId="24" fillId="5" borderId="0" xfId="1" applyFont="1" applyFill="1" applyAlignment="1" applyProtection="1">
      <alignment horizontal="center" vertical="center" wrapText="1"/>
    </xf>
    <xf numFmtId="164" fontId="24" fillId="5" borderId="0" xfId="1" applyNumberFormat="1" applyFont="1" applyFill="1" applyAlignment="1" applyProtection="1">
      <alignment horizontal="center" vertical="center" wrapText="1"/>
    </xf>
    <xf numFmtId="2" fontId="29" fillId="9" borderId="11" xfId="0" applyNumberFormat="1" applyFont="1" applyFill="1" applyBorder="1" applyAlignment="1" applyProtection="1">
      <alignment horizontal="center"/>
      <protection locked="0"/>
    </xf>
    <xf numFmtId="164" fontId="5" fillId="9" borderId="5" xfId="1" applyNumberFormat="1" applyFont="1" applyFill="1" applyBorder="1" applyAlignment="1" applyProtection="1">
      <alignment horizontal="right" wrapText="1"/>
    </xf>
    <xf numFmtId="164" fontId="29" fillId="9" borderId="11" xfId="0" applyNumberFormat="1" applyFont="1" applyFill="1" applyBorder="1" applyAlignment="1" applyProtection="1">
      <alignment horizontal="right" vertical="center"/>
      <protection locked="0"/>
    </xf>
    <xf numFmtId="0" fontId="6" fillId="2" borderId="0" xfId="0" applyFont="1" applyFill="1" applyAlignment="1" applyProtection="1">
      <alignment horizontal="center"/>
    </xf>
    <xf numFmtId="0" fontId="4" fillId="0" borderId="0" xfId="0" applyFont="1" applyProtection="1"/>
    <xf numFmtId="0" fontId="12" fillId="5"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17" fillId="5" borderId="0" xfId="0" applyFont="1" applyFill="1" applyAlignment="1" applyProtection="1">
      <alignment horizontal="center" vertical="center"/>
    </xf>
    <xf numFmtId="0" fontId="17" fillId="5" borderId="1" xfId="0" applyFont="1" applyFill="1" applyBorder="1" applyAlignment="1" applyProtection="1">
      <alignment horizontal="center" vertical="center"/>
    </xf>
    <xf numFmtId="0" fontId="19" fillId="5" borderId="0" xfId="0" applyFont="1" applyFill="1" applyAlignment="1" applyProtection="1">
      <alignment horizontal="center" vertical="center"/>
    </xf>
    <xf numFmtId="0" fontId="19" fillId="5" borderId="1" xfId="0" applyFont="1" applyFill="1" applyBorder="1" applyAlignment="1" applyProtection="1">
      <alignment horizontal="center" vertical="center"/>
    </xf>
    <xf numFmtId="0" fontId="6" fillId="0" borderId="0" xfId="0" applyFont="1" applyAlignment="1" applyProtection="1">
      <alignment horizontal="center"/>
    </xf>
    <xf numFmtId="0" fontId="0" fillId="0" borderId="0" xfId="0" applyProtection="1"/>
    <xf numFmtId="0" fontId="10" fillId="3" borderId="2" xfId="0" applyFont="1" applyFill="1" applyBorder="1" applyAlignment="1" applyProtection="1">
      <alignment horizontal="left" vertical="top" wrapText="1"/>
    </xf>
    <xf numFmtId="0" fontId="10" fillId="3" borderId="3" xfId="0" applyFont="1" applyFill="1" applyBorder="1" applyAlignment="1" applyProtection="1">
      <alignment horizontal="left" vertical="top" wrapText="1"/>
    </xf>
    <xf numFmtId="0" fontId="10" fillId="3" borderId="4" xfId="0" applyFont="1" applyFill="1" applyBorder="1" applyAlignment="1" applyProtection="1">
      <alignment horizontal="left" vertical="top" wrapText="1"/>
    </xf>
    <xf numFmtId="0" fontId="3" fillId="0" borderId="0" xfId="0" applyFont="1" applyProtection="1"/>
    <xf numFmtId="0" fontId="14" fillId="4" borderId="0" xfId="0" applyFont="1" applyFill="1" applyAlignment="1" applyProtection="1">
      <alignment horizontal="center" vertical="center"/>
    </xf>
    <xf numFmtId="0" fontId="17" fillId="4" borderId="0" xfId="0" applyFont="1" applyFill="1" applyAlignment="1" applyProtection="1">
      <alignment horizontal="center" vertical="center"/>
    </xf>
    <xf numFmtId="0" fontId="4" fillId="0" borderId="0" xfId="0" applyFont="1" applyAlignment="1" applyProtection="1">
      <alignment horizontal="center" vertical="center"/>
    </xf>
    <xf numFmtId="0" fontId="13" fillId="5" borderId="0" xfId="0" applyFont="1" applyFill="1" applyAlignment="1" applyProtection="1">
      <alignment horizontal="left" vertical="center"/>
    </xf>
    <xf numFmtId="0" fontId="15" fillId="5" borderId="0" xfId="0" applyFont="1" applyFill="1" applyAlignment="1" applyProtection="1">
      <alignment horizontal="left" vertical="center"/>
    </xf>
    <xf numFmtId="0" fontId="14" fillId="5" borderId="0" xfId="0" applyFont="1" applyFill="1" applyAlignment="1" applyProtection="1">
      <alignment horizontal="center" vertical="center"/>
    </xf>
    <xf numFmtId="0" fontId="4" fillId="0" borderId="0" xfId="0" applyFont="1" applyAlignment="1" applyProtection="1">
      <alignment vertical="center"/>
    </xf>
    <xf numFmtId="0" fontId="4" fillId="9" borderId="5" xfId="0" applyFont="1" applyFill="1" applyBorder="1" applyAlignment="1" applyProtection="1">
      <alignment horizontal="left"/>
    </xf>
    <xf numFmtId="0" fontId="16" fillId="9" borderId="5" xfId="0" applyFont="1" applyFill="1" applyBorder="1" applyAlignment="1" applyProtection="1">
      <alignment horizontal="center"/>
    </xf>
    <xf numFmtId="0" fontId="3" fillId="6" borderId="6" xfId="0" applyFont="1" applyFill="1" applyBorder="1" applyAlignment="1" applyProtection="1">
      <alignment horizontal="center"/>
    </xf>
    <xf numFmtId="0" fontId="5" fillId="6" borderId="6" xfId="0" applyFont="1" applyFill="1" applyBorder="1" applyAlignment="1" applyProtection="1">
      <alignment horizontal="right"/>
    </xf>
    <xf numFmtId="0" fontId="6" fillId="6" borderId="6" xfId="0" applyFont="1" applyFill="1" applyBorder="1" applyAlignment="1" applyProtection="1">
      <alignment horizontal="center"/>
    </xf>
    <xf numFmtId="0" fontId="5" fillId="9" borderId="7" xfId="0" applyFont="1" applyFill="1" applyBorder="1" applyAlignment="1" applyProtection="1">
      <alignment horizontal="center" vertical="center"/>
    </xf>
    <xf numFmtId="0" fontId="5" fillId="9" borderId="8" xfId="0" applyFont="1" applyFill="1" applyBorder="1" applyAlignment="1" applyProtection="1">
      <alignment horizontal="center" vertical="center"/>
    </xf>
    <xf numFmtId="0" fontId="5" fillId="9" borderId="9" xfId="0" applyFont="1" applyFill="1" applyBorder="1" applyAlignment="1" applyProtection="1">
      <alignment horizontal="center" vertical="center"/>
    </xf>
    <xf numFmtId="0" fontId="6" fillId="9" borderId="5" xfId="0" applyFont="1" applyFill="1" applyBorder="1" applyAlignment="1" applyProtection="1">
      <alignment horizontal="right"/>
    </xf>
    <xf numFmtId="0" fontId="4" fillId="9" borderId="5" xfId="0" applyFont="1" applyFill="1" applyBorder="1" applyAlignment="1" applyProtection="1">
      <alignment horizontal="right" indent="1"/>
    </xf>
    <xf numFmtId="0" fontId="4" fillId="9" borderId="5" xfId="0" applyFont="1" applyFill="1" applyBorder="1" applyAlignment="1" applyProtection="1">
      <alignment horizontal="left" vertical="center" wrapText="1"/>
    </xf>
    <xf numFmtId="0" fontId="4" fillId="0" borderId="5" xfId="0" applyFont="1" applyBorder="1" applyAlignment="1" applyProtection="1">
      <alignment horizontal="left"/>
    </xf>
    <xf numFmtId="0" fontId="27" fillId="9" borderId="5" xfId="0" applyFont="1" applyFill="1" applyBorder="1" applyAlignment="1" applyProtection="1">
      <alignment horizontal="right"/>
    </xf>
    <xf numFmtId="0" fontId="7" fillId="0" borderId="0" xfId="0" applyFont="1" applyProtection="1"/>
    <xf numFmtId="0" fontId="2" fillId="0" borderId="0" xfId="0" applyFont="1" applyProtection="1"/>
    <xf numFmtId="0" fontId="24" fillId="5" borderId="0" xfId="0" applyFont="1" applyFill="1" applyAlignment="1" applyProtection="1">
      <alignment horizontal="left" vertical="center"/>
    </xf>
    <xf numFmtId="0" fontId="25" fillId="5" borderId="0" xfId="0" applyFont="1" applyFill="1" applyAlignment="1" applyProtection="1">
      <alignment horizontal="left" vertical="center"/>
    </xf>
    <xf numFmtId="0" fontId="24" fillId="5" borderId="0" xfId="0" applyFont="1" applyFill="1" applyAlignment="1" applyProtection="1">
      <alignment horizontal="center" vertical="center"/>
    </xf>
    <xf numFmtId="0" fontId="26" fillId="5" borderId="0" xfId="0" applyFont="1" applyFill="1" applyAlignment="1" applyProtection="1">
      <alignment horizontal="left" vertical="center"/>
    </xf>
    <xf numFmtId="0" fontId="7" fillId="7" borderId="0" xfId="0" applyFont="1" applyFill="1" applyProtection="1"/>
    <xf numFmtId="0" fontId="9" fillId="7" borderId="0" xfId="0" applyFont="1" applyFill="1" applyAlignment="1" applyProtection="1">
      <alignment horizontal="left" vertical="top" wrapText="1"/>
    </xf>
    <xf numFmtId="0" fontId="22" fillId="7" borderId="0" xfId="0" applyFont="1" applyFill="1" applyAlignment="1" applyProtection="1">
      <alignment horizontal="left" vertical="top" wrapText="1"/>
    </xf>
    <xf numFmtId="0" fontId="9" fillId="7" borderId="0" xfId="0" applyFont="1" applyFill="1" applyAlignment="1" applyProtection="1">
      <alignment horizontal="left" vertical="top" wrapText="1"/>
    </xf>
    <xf numFmtId="0" fontId="4" fillId="7" borderId="0" xfId="0" applyFont="1" applyFill="1" applyProtection="1"/>
    <xf numFmtId="0" fontId="22" fillId="7" borderId="0" xfId="0" applyFont="1" applyFill="1" applyAlignment="1" applyProtection="1">
      <alignment horizontal="left" vertical="top" wrapText="1"/>
    </xf>
    <xf numFmtId="0" fontId="23" fillId="8" borderId="0" xfId="0" applyFont="1" applyFill="1" applyAlignment="1" applyProtection="1">
      <alignment horizontal="left" vertical="top" wrapText="1"/>
    </xf>
    <xf numFmtId="0" fontId="18" fillId="9" borderId="5" xfId="2" applyFont="1" applyFill="1" applyBorder="1" applyAlignment="1" applyProtection="1">
      <alignment horizontal="center" vertic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9EDF7"/>
      <color rgb="FFE0E6F4"/>
      <color rgb="FF418FDE"/>
      <color rgb="FF006747"/>
      <color rgb="FF0038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mpushealth.tulane.edu/insurance-billing/how-opt-out-t-sh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1A27-9BF9-44B6-9084-EDFC0151514F}">
  <dimension ref="A1:E57"/>
  <sheetViews>
    <sheetView tabSelected="1" workbookViewId="0">
      <selection activeCell="D20" sqref="D20"/>
    </sheetView>
  </sheetViews>
  <sheetFormatPr defaultColWidth="9.140625" defaultRowHeight="12.75" x14ac:dyDescent="0.2"/>
  <cols>
    <col min="1" max="1" width="2.140625" style="15" customWidth="1"/>
    <col min="2" max="2" width="40.140625" style="15" customWidth="1"/>
    <col min="3" max="3" width="13.85546875" style="1" customWidth="1"/>
    <col min="4" max="4" width="19" style="15" customWidth="1"/>
    <col min="5" max="5" width="13.42578125" style="1" customWidth="1"/>
    <col min="6" max="6" width="9.140625" style="15"/>
    <col min="7" max="7" width="9.140625" style="15" customWidth="1"/>
    <col min="8" max="16384" width="9.140625" style="15"/>
  </cols>
  <sheetData>
    <row r="1" spans="1:5" x14ac:dyDescent="0.2">
      <c r="A1" s="14" t="s">
        <v>6</v>
      </c>
      <c r="B1" s="14"/>
      <c r="C1" s="14"/>
      <c r="D1" s="14"/>
      <c r="E1" s="14"/>
    </row>
    <row r="2" spans="1:5" ht="23.25" customHeight="1" x14ac:dyDescent="0.2">
      <c r="A2" s="16" t="s">
        <v>1</v>
      </c>
      <c r="B2" s="16"/>
      <c r="C2" s="16"/>
      <c r="D2" s="16"/>
      <c r="E2" s="17"/>
    </row>
    <row r="3" spans="1:5" ht="15" customHeight="1" x14ac:dyDescent="0.2">
      <c r="A3" s="18" t="s">
        <v>37</v>
      </c>
      <c r="B3" s="18"/>
      <c r="C3" s="18"/>
      <c r="D3" s="18"/>
      <c r="E3" s="19"/>
    </row>
    <row r="4" spans="1:5" s="22" customFormat="1" ht="15" x14ac:dyDescent="0.2">
      <c r="A4" s="20" t="s">
        <v>38</v>
      </c>
      <c r="B4" s="20"/>
      <c r="C4" s="20"/>
      <c r="D4" s="20"/>
      <c r="E4" s="21"/>
    </row>
    <row r="5" spans="1:5" s="23" customFormat="1" ht="3.75" customHeight="1" x14ac:dyDescent="0.25"/>
    <row r="6" spans="1:5" ht="147.75" customHeight="1" x14ac:dyDescent="0.2">
      <c r="B6" s="24" t="s">
        <v>55</v>
      </c>
      <c r="C6" s="25"/>
      <c r="D6" s="25"/>
      <c r="E6" s="26"/>
    </row>
    <row r="7" spans="1:5" ht="3.75" customHeight="1" x14ac:dyDescent="0.25">
      <c r="A7" s="27"/>
      <c r="B7" s="27"/>
      <c r="C7" s="27"/>
      <c r="D7" s="27"/>
      <c r="E7" s="27"/>
    </row>
    <row r="8" spans="1:5" s="30" customFormat="1" ht="20.25" customHeight="1" x14ac:dyDescent="0.25">
      <c r="A8" s="28"/>
      <c r="B8" s="29" t="s">
        <v>2</v>
      </c>
      <c r="C8" s="29" t="s">
        <v>3</v>
      </c>
      <c r="D8" s="29" t="s">
        <v>4</v>
      </c>
      <c r="E8" s="29" t="s">
        <v>13</v>
      </c>
    </row>
    <row r="9" spans="1:5" s="23" customFormat="1" ht="3.75" customHeight="1" x14ac:dyDescent="0.25"/>
    <row r="10" spans="1:5" s="34" customFormat="1" ht="21.75" customHeight="1" x14ac:dyDescent="0.25">
      <c r="A10" s="31" t="s">
        <v>12</v>
      </c>
      <c r="B10" s="32"/>
      <c r="C10" s="2"/>
      <c r="D10" s="33"/>
      <c r="E10" s="2"/>
    </row>
    <row r="11" spans="1:5" ht="12.75" customHeight="1" x14ac:dyDescent="0.2">
      <c r="A11" s="35"/>
      <c r="B11" s="35" t="s">
        <v>0</v>
      </c>
      <c r="C11" s="7">
        <v>38566</v>
      </c>
      <c r="D11" s="36" t="s">
        <v>11</v>
      </c>
      <c r="E11" s="7">
        <v>38566</v>
      </c>
    </row>
    <row r="12" spans="1:5" ht="12.75" customHeight="1" x14ac:dyDescent="0.2">
      <c r="A12" s="35"/>
      <c r="B12" s="35" t="s">
        <v>5</v>
      </c>
      <c r="C12" s="7">
        <v>1400</v>
      </c>
      <c r="D12" s="36" t="s">
        <v>11</v>
      </c>
      <c r="E12" s="7">
        <v>1400</v>
      </c>
    </row>
    <row r="13" spans="1:5" ht="12.75" customHeight="1" x14ac:dyDescent="0.2">
      <c r="A13" s="35"/>
      <c r="B13" s="35" t="s">
        <v>7</v>
      </c>
      <c r="C13" s="7">
        <v>437</v>
      </c>
      <c r="D13" s="36" t="s">
        <v>11</v>
      </c>
      <c r="E13" s="7">
        <v>437</v>
      </c>
    </row>
    <row r="14" spans="1:5" ht="12.75" customHeight="1" x14ac:dyDescent="0.2">
      <c r="A14" s="35"/>
      <c r="B14" s="35" t="s">
        <v>8</v>
      </c>
      <c r="C14" s="7">
        <v>160</v>
      </c>
      <c r="D14" s="36" t="s">
        <v>11</v>
      </c>
      <c r="E14" s="7">
        <v>160</v>
      </c>
    </row>
    <row r="15" spans="1:5" ht="12.75" customHeight="1" x14ac:dyDescent="0.2">
      <c r="A15" s="35"/>
      <c r="B15" s="35" t="s">
        <v>9</v>
      </c>
      <c r="C15" s="7">
        <v>328</v>
      </c>
      <c r="D15" s="36" t="s">
        <v>11</v>
      </c>
      <c r="E15" s="7">
        <v>328</v>
      </c>
    </row>
    <row r="16" spans="1:5" ht="16.5" customHeight="1" x14ac:dyDescent="0.25">
      <c r="A16" s="37"/>
      <c r="B16" s="38" t="s">
        <v>10</v>
      </c>
      <c r="C16" s="3"/>
      <c r="D16" s="39"/>
      <c r="E16" s="4">
        <f>SUM(E11:E15)</f>
        <v>40891</v>
      </c>
    </row>
    <row r="17" spans="1:5" ht="4.5" customHeight="1" x14ac:dyDescent="0.2"/>
    <row r="18" spans="1:5" s="34" customFormat="1" ht="22.5" customHeight="1" x14ac:dyDescent="0.25">
      <c r="A18" s="31" t="s">
        <v>40</v>
      </c>
      <c r="B18" s="32"/>
      <c r="C18" s="2"/>
      <c r="D18" s="33"/>
      <c r="E18" s="2"/>
    </row>
    <row r="19" spans="1:5" ht="15.75" customHeight="1" x14ac:dyDescent="0.2">
      <c r="A19" s="35"/>
      <c r="B19" s="40" t="s">
        <v>56</v>
      </c>
      <c r="C19" s="41"/>
      <c r="D19" s="41"/>
      <c r="E19" s="42"/>
    </row>
    <row r="20" spans="1:5" ht="12.75" customHeight="1" x14ac:dyDescent="0.2">
      <c r="A20" s="35"/>
      <c r="B20" s="43" t="s">
        <v>41</v>
      </c>
      <c r="C20" s="12" t="s">
        <v>47</v>
      </c>
      <c r="D20" s="11">
        <v>0</v>
      </c>
      <c r="E20" s="7"/>
    </row>
    <row r="21" spans="1:5" ht="12.75" customHeight="1" x14ac:dyDescent="0.2">
      <c r="A21" s="35"/>
      <c r="B21" s="43" t="s">
        <v>42</v>
      </c>
      <c r="C21" s="12" t="s">
        <v>48</v>
      </c>
      <c r="D21" s="11">
        <v>0</v>
      </c>
      <c r="E21" s="7"/>
    </row>
    <row r="22" spans="1:5" ht="12.75" customHeight="1" x14ac:dyDescent="0.2">
      <c r="A22" s="35"/>
      <c r="B22" s="44" t="s">
        <v>43</v>
      </c>
      <c r="C22" s="7" t="s">
        <v>49</v>
      </c>
      <c r="D22" s="36"/>
      <c r="E22" s="7">
        <f>D20*1841</f>
        <v>0</v>
      </c>
    </row>
    <row r="23" spans="1:5" ht="12.75" customHeight="1" x14ac:dyDescent="0.2">
      <c r="A23" s="35"/>
      <c r="B23" s="44" t="s">
        <v>44</v>
      </c>
      <c r="C23" s="7" t="s">
        <v>50</v>
      </c>
      <c r="D23" s="36"/>
      <c r="E23" s="7">
        <f>D20*100</f>
        <v>0</v>
      </c>
    </row>
    <row r="24" spans="1:5" ht="12.75" customHeight="1" x14ac:dyDescent="0.2">
      <c r="A24" s="35"/>
      <c r="B24" s="44" t="s">
        <v>45</v>
      </c>
      <c r="C24" s="7" t="s">
        <v>51</v>
      </c>
      <c r="D24" s="36"/>
      <c r="E24" s="7">
        <f>IF(D20&gt;0,100,0)</f>
        <v>0</v>
      </c>
    </row>
    <row r="25" spans="1:5" ht="12.75" customHeight="1" x14ac:dyDescent="0.2">
      <c r="A25" s="35"/>
      <c r="B25" s="44" t="s">
        <v>46</v>
      </c>
      <c r="C25" s="7" t="s">
        <v>52</v>
      </c>
      <c r="D25" s="36"/>
      <c r="E25" s="7">
        <f>D21*1560</f>
        <v>0</v>
      </c>
    </row>
    <row r="26" spans="1:5" ht="16.5" customHeight="1" x14ac:dyDescent="0.25">
      <c r="A26" s="37"/>
      <c r="B26" s="38" t="s">
        <v>39</v>
      </c>
      <c r="C26" s="3"/>
      <c r="D26" s="39"/>
      <c r="E26" s="5">
        <f>SUM(E22:E25)</f>
        <v>0</v>
      </c>
    </row>
    <row r="27" spans="1:5" ht="4.5" customHeight="1" x14ac:dyDescent="0.2"/>
    <row r="28" spans="1:5" s="34" customFormat="1" ht="22.5" customHeight="1" x14ac:dyDescent="0.25">
      <c r="A28" s="31" t="s">
        <v>53</v>
      </c>
      <c r="B28" s="32"/>
      <c r="C28" s="2"/>
      <c r="D28" s="33"/>
      <c r="E28" s="2"/>
    </row>
    <row r="29" spans="1:5" ht="15.75" customHeight="1" x14ac:dyDescent="0.2">
      <c r="A29" s="35"/>
      <c r="B29" s="40" t="s">
        <v>35</v>
      </c>
      <c r="C29" s="41"/>
      <c r="D29" s="41"/>
      <c r="E29" s="42" t="s">
        <v>34</v>
      </c>
    </row>
    <row r="30" spans="1:5" ht="30.75" customHeight="1" x14ac:dyDescent="0.2">
      <c r="A30" s="35"/>
      <c r="B30" s="45" t="s">
        <v>15</v>
      </c>
      <c r="C30" s="8">
        <v>1690.5</v>
      </c>
      <c r="D30" s="61" t="s">
        <v>14</v>
      </c>
      <c r="E30" s="13">
        <v>1690.5</v>
      </c>
    </row>
    <row r="31" spans="1:5" ht="16.5" customHeight="1" x14ac:dyDescent="0.25">
      <c r="A31" s="37"/>
      <c r="B31" s="38" t="s">
        <v>16</v>
      </c>
      <c r="C31" s="3"/>
      <c r="D31" s="39"/>
      <c r="E31" s="4">
        <f>SUM(E30:E30)</f>
        <v>1690.5</v>
      </c>
    </row>
    <row r="32" spans="1:5" ht="6" customHeight="1" x14ac:dyDescent="0.2"/>
    <row r="33" spans="1:5" s="34" customFormat="1" ht="22.5" customHeight="1" x14ac:dyDescent="0.25">
      <c r="A33" s="31" t="s">
        <v>54</v>
      </c>
      <c r="B33" s="32"/>
      <c r="C33" s="2"/>
      <c r="D33" s="33"/>
      <c r="E33" s="2"/>
    </row>
    <row r="34" spans="1:5" ht="29.25" customHeight="1" x14ac:dyDescent="0.2">
      <c r="A34" s="46"/>
      <c r="B34" s="24" t="s">
        <v>17</v>
      </c>
      <c r="C34" s="25"/>
      <c r="D34" s="25"/>
      <c r="E34" s="26"/>
    </row>
    <row r="35" spans="1:5" x14ac:dyDescent="0.2">
      <c r="A35" s="35"/>
      <c r="B35" s="35" t="s">
        <v>18</v>
      </c>
      <c r="C35" s="7"/>
      <c r="D35" s="47" t="s">
        <v>36</v>
      </c>
      <c r="E35" s="13">
        <v>0</v>
      </c>
    </row>
    <row r="36" spans="1:5" x14ac:dyDescent="0.2">
      <c r="A36" s="35"/>
      <c r="B36" s="35" t="s">
        <v>19</v>
      </c>
      <c r="C36" s="7"/>
      <c r="D36" s="47" t="s">
        <v>36</v>
      </c>
      <c r="E36" s="13">
        <v>0</v>
      </c>
    </row>
    <row r="37" spans="1:5" x14ac:dyDescent="0.2">
      <c r="A37" s="35"/>
      <c r="B37" s="35" t="s">
        <v>20</v>
      </c>
      <c r="C37" s="7"/>
      <c r="D37" s="47" t="s">
        <v>36</v>
      </c>
      <c r="E37" s="13">
        <v>0</v>
      </c>
    </row>
    <row r="38" spans="1:5" ht="16.5" customHeight="1" x14ac:dyDescent="0.25">
      <c r="A38" s="37"/>
      <c r="B38" s="38" t="s">
        <v>21</v>
      </c>
      <c r="C38" s="3"/>
      <c r="D38" s="39"/>
      <c r="E38" s="4">
        <f>SUM(E35:E37)</f>
        <v>0</v>
      </c>
    </row>
    <row r="39" spans="1:5" s="49" customFormat="1" ht="15" x14ac:dyDescent="0.25">
      <c r="A39" s="48"/>
      <c r="B39" s="15"/>
      <c r="C39" s="1"/>
      <c r="D39" s="15"/>
      <c r="E39" s="1"/>
    </row>
    <row r="40" spans="1:5" s="49" customFormat="1" ht="6" customHeight="1" x14ac:dyDescent="0.25">
      <c r="A40" s="31"/>
      <c r="B40" s="32"/>
      <c r="C40" s="2"/>
      <c r="D40" s="33"/>
      <c r="E40" s="2"/>
    </row>
    <row r="41" spans="1:5" s="49" customFormat="1" ht="15.75" x14ac:dyDescent="0.25">
      <c r="A41" s="50" t="s">
        <v>32</v>
      </c>
      <c r="B41" s="51"/>
      <c r="C41" s="9"/>
      <c r="D41" s="52"/>
      <c r="E41" s="10">
        <f>SUM(E38*-1,E31,E26,E16)</f>
        <v>42581.5</v>
      </c>
    </row>
    <row r="42" spans="1:5" s="49" customFormat="1" ht="11.25" customHeight="1" x14ac:dyDescent="0.25">
      <c r="A42" s="31"/>
      <c r="B42" s="53" t="s">
        <v>33</v>
      </c>
      <c r="C42" s="2"/>
      <c r="D42" s="33"/>
      <c r="E42" s="2"/>
    </row>
    <row r="43" spans="1:5" ht="8.25" customHeight="1" x14ac:dyDescent="0.2"/>
    <row r="44" spans="1:5" s="34" customFormat="1" ht="22.5" customHeight="1" x14ac:dyDescent="0.25">
      <c r="A44" s="31" t="s">
        <v>59</v>
      </c>
      <c r="B44" s="32"/>
      <c r="C44" s="2"/>
      <c r="D44" s="33"/>
      <c r="E44" s="2"/>
    </row>
    <row r="45" spans="1:5" x14ac:dyDescent="0.2">
      <c r="A45" s="54"/>
      <c r="B45" s="55" t="s">
        <v>58</v>
      </c>
      <c r="C45" s="55"/>
      <c r="D45" s="55"/>
      <c r="E45" s="55"/>
    </row>
    <row r="46" spans="1:5" x14ac:dyDescent="0.2">
      <c r="A46" s="54"/>
      <c r="B46" s="56" t="s">
        <v>30</v>
      </c>
      <c r="C46" s="57"/>
      <c r="D46" s="57"/>
      <c r="E46" s="57"/>
    </row>
    <row r="47" spans="1:5" x14ac:dyDescent="0.2">
      <c r="A47" s="54"/>
      <c r="B47" s="58" t="s">
        <v>22</v>
      </c>
      <c r="C47" s="6" t="s">
        <v>26</v>
      </c>
      <c r="D47" s="58"/>
      <c r="E47" s="6">
        <f>$E$41/2</f>
        <v>21290.75</v>
      </c>
    </row>
    <row r="48" spans="1:5" x14ac:dyDescent="0.2">
      <c r="A48" s="58"/>
      <c r="B48" s="58" t="s">
        <v>23</v>
      </c>
      <c r="C48" s="6" t="s">
        <v>27</v>
      </c>
      <c r="D48" s="58"/>
      <c r="E48" s="6">
        <f>$E$41/3</f>
        <v>14193.833333333334</v>
      </c>
    </row>
    <row r="49" spans="1:5" x14ac:dyDescent="0.2">
      <c r="A49" s="58"/>
      <c r="B49" s="58" t="s">
        <v>24</v>
      </c>
      <c r="C49" s="6" t="s">
        <v>28</v>
      </c>
      <c r="D49" s="58"/>
      <c r="E49" s="6">
        <f>$E$41/4</f>
        <v>10645.375</v>
      </c>
    </row>
    <row r="50" spans="1:5" x14ac:dyDescent="0.2">
      <c r="A50" s="58"/>
      <c r="B50" s="58" t="s">
        <v>25</v>
      </c>
      <c r="C50" s="6" t="s">
        <v>29</v>
      </c>
      <c r="D50" s="58"/>
      <c r="E50" s="6">
        <f>$E$41/5</f>
        <v>8516.2999999999993</v>
      </c>
    </row>
    <row r="51" spans="1:5" ht="15" customHeight="1" x14ac:dyDescent="0.2">
      <c r="A51" s="54"/>
      <c r="B51" s="59" t="s">
        <v>31</v>
      </c>
      <c r="C51" s="59"/>
      <c r="D51" s="57"/>
      <c r="E51" s="57"/>
    </row>
    <row r="52" spans="1:5" x14ac:dyDescent="0.2">
      <c r="A52" s="54"/>
      <c r="B52" s="58" t="s">
        <v>22</v>
      </c>
      <c r="C52" s="6" t="s">
        <v>26</v>
      </c>
      <c r="D52" s="58"/>
      <c r="E52" s="6">
        <f>($E$41)/2*1.03</f>
        <v>21929.4725</v>
      </c>
    </row>
    <row r="53" spans="1:5" x14ac:dyDescent="0.2">
      <c r="A53" s="58"/>
      <c r="B53" s="58" t="s">
        <v>23</v>
      </c>
      <c r="C53" s="6" t="s">
        <v>27</v>
      </c>
      <c r="D53" s="58"/>
      <c r="E53" s="6">
        <f>($E$41)/3*1.03</f>
        <v>14619.648333333334</v>
      </c>
    </row>
    <row r="54" spans="1:5" x14ac:dyDescent="0.2">
      <c r="A54" s="58"/>
      <c r="B54" s="58" t="s">
        <v>24</v>
      </c>
      <c r="C54" s="6" t="s">
        <v>28</v>
      </c>
      <c r="D54" s="58"/>
      <c r="E54" s="6">
        <f>($E$41)/4*1.03</f>
        <v>10964.73625</v>
      </c>
    </row>
    <row r="55" spans="1:5" x14ac:dyDescent="0.2">
      <c r="A55" s="58"/>
      <c r="B55" s="58" t="s">
        <v>25</v>
      </c>
      <c r="C55" s="6" t="s">
        <v>29</v>
      </c>
      <c r="D55" s="58"/>
      <c r="E55" s="6">
        <f>($E$41)/5*1.03</f>
        <v>8771.7889999999989</v>
      </c>
    </row>
    <row r="56" spans="1:5" ht="44.25" customHeight="1" x14ac:dyDescent="0.2">
      <c r="A56" s="60" t="s">
        <v>57</v>
      </c>
      <c r="B56" s="60"/>
      <c r="C56" s="60"/>
      <c r="D56" s="60"/>
      <c r="E56" s="60"/>
    </row>
    <row r="57" spans="1:5" x14ac:dyDescent="0.2">
      <c r="A57" s="14" t="s">
        <v>6</v>
      </c>
      <c r="B57" s="14"/>
      <c r="C57" s="14"/>
      <c r="D57" s="14"/>
      <c r="E57" s="14"/>
    </row>
  </sheetData>
  <sheetProtection algorithmName="SHA-512" hashValue="1hj0h3DfUQiz1BbAmHX+U5q3VUjOWEdlv3/4hCTwgeQhss1DvWGkdUvA1ywX3jEshjWu1PghliRDSCPoBhsWSQ==" saltValue="gGgtM3vw2wF7xwK2f+Fdcw==" spinCount="100000" sheet="1" selectLockedCells="1"/>
  <mergeCells count="12">
    <mergeCell ref="A1:E1"/>
    <mergeCell ref="A57:E57"/>
    <mergeCell ref="B34:E34"/>
    <mergeCell ref="B45:E45"/>
    <mergeCell ref="A2:E2"/>
    <mergeCell ref="A3:E3"/>
    <mergeCell ref="A4:E4"/>
    <mergeCell ref="B6:E6"/>
    <mergeCell ref="B19:D19"/>
    <mergeCell ref="B29:D29"/>
    <mergeCell ref="B51:C51"/>
    <mergeCell ref="A56:E56"/>
  </mergeCells>
  <phoneticPr fontId="21" type="noConversion"/>
  <hyperlinks>
    <hyperlink ref="D30" r:id="rId1" xr:uid="{1DA5E0FC-F642-4792-BF88-D294B56C0C29}"/>
  </hyperlinks>
  <pageMargins left="0.7" right="0.7" top="0.75" bottom="0.75" header="0.3" footer="0.3"/>
  <pageSetup orientation="portrait" r:id="rId2"/>
  <rowBreaks count="1" manualBreakCount="1">
    <brk id="3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1afb6b3-1c8a-4d6e-acb8-4dfa99e94ae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E468711B261C4ABDFE342C8DBA5C2B" ma:contentTypeVersion="8" ma:contentTypeDescription="Create a new document." ma:contentTypeScope="" ma:versionID="b8ecc3c8c2678d8c82378ec41acd6a91">
  <xsd:schema xmlns:xsd="http://www.w3.org/2001/XMLSchema" xmlns:xs="http://www.w3.org/2001/XMLSchema" xmlns:p="http://schemas.microsoft.com/office/2006/metadata/properties" xmlns:ns3="91afb6b3-1c8a-4d6e-acb8-4dfa99e94ae7" xmlns:ns4="85528165-acea-4955-9e3b-51401ccc918e" targetNamespace="http://schemas.microsoft.com/office/2006/metadata/properties" ma:root="true" ma:fieldsID="10c2d4044a93e4e06a806cbbadd6ecf0" ns3:_="" ns4:_="">
    <xsd:import namespace="91afb6b3-1c8a-4d6e-acb8-4dfa99e94ae7"/>
    <xsd:import namespace="85528165-acea-4955-9e3b-51401ccc91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fb6b3-1c8a-4d6e-acb8-4dfa99e94ae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528165-acea-4955-9e3b-51401ccc91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22F640-AA23-4348-B71C-C4D9B9782B7A}">
  <ds:schemaRefs>
    <ds:schemaRef ds:uri="http://schemas.microsoft.com/sharepoint/v3/contenttype/forms"/>
  </ds:schemaRefs>
</ds:datastoreItem>
</file>

<file path=customXml/itemProps2.xml><?xml version="1.0" encoding="utf-8"?>
<ds:datastoreItem xmlns:ds="http://schemas.openxmlformats.org/officeDocument/2006/customXml" ds:itemID="{EE8DAFA8-B0B4-4CFC-A743-60AFF6060E9A}">
  <ds:schemaRefs>
    <ds:schemaRef ds:uri="http://purl.org/dc/terms/"/>
    <ds:schemaRef ds:uri="http://schemas.microsoft.com/office/2006/metadata/properties"/>
    <ds:schemaRef ds:uri="http://schemas.openxmlformats.org/package/2006/metadata/core-properties"/>
    <ds:schemaRef ds:uri="85528165-acea-4955-9e3b-51401ccc918e"/>
    <ds:schemaRef ds:uri="http://schemas.microsoft.com/office/2006/documentManagement/types"/>
    <ds:schemaRef ds:uri="http://purl.org/dc/dcmitype/"/>
    <ds:schemaRef ds:uri="91afb6b3-1c8a-4d6e-acb8-4dfa99e94ae7"/>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2AE63F4-BD16-48CF-95B0-350FCC7DD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fb6b3-1c8a-4d6e-acb8-4dfa99e94ae7"/>
    <ds:schemaRef ds:uri="85528165-acea-4955-9e3b-51401ccc9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Format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2019-09-06T20:44:17Z</dcterms:created>
  <dcterms:modified xsi:type="dcterms:W3CDTF">2026-04-28T14:38:13Z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0x010100C7E468711B261C4ABDFE342C8DBA5C2B</vt:lpwstr>
  </property>
</Properties>
</file>