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bmagee3\Box\_Accounts Receivable Group\TouchNet Project\Payment Plan Project\TIPP Worksheets\TIPP WKSHT 2025-2026\"/>
    </mc:Choice>
  </mc:AlternateContent>
  <xr:revisionPtr revIDLastSave="0" documentId="13_ncr:1_{95D6B9D8-D46B-418A-B8E4-F662F7A36E90}" xr6:coauthVersionLast="47" xr6:coauthVersionMax="47" xr10:uidLastSave="{00000000-0000-0000-0000-000000000000}"/>
  <workbookProtection workbookAlgorithmName="SHA-512" workbookHashValue="fH9D81LTUwWRRTQPnj7n29XIzGAPruFJwI4lhY6/IVRflNupYhtZeenxm6gThMCTN3VzKNXzHwtfIlLiuwX+Sg==" workbookSaltValue="cicbUtfy4xNgQFAOykfsiQ==" workbookSpinCount="100000" lockStructure="1"/>
  <bookViews>
    <workbookView xWindow="1455" yWindow="840" windowWidth="21150" windowHeight="13635" xr2:uid="{00000000-000D-0000-FFFF-FFFF00000000}"/>
  </bookViews>
  <sheets>
    <sheet name="SOPA 2022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9" i="1" l="1"/>
  <c r="D11" i="1"/>
  <c r="E13" i="1" s="1"/>
  <c r="E8" i="1"/>
  <c r="E37" i="1" l="1"/>
  <c r="E23" i="1"/>
  <c r="E10" i="1"/>
  <c r="D14" i="1" l="1"/>
  <c r="E14" i="1" s="1"/>
  <c r="E15" i="1" s="1"/>
  <c r="E11" i="1"/>
  <c r="E39" i="1" l="1"/>
  <c r="E45" i="1" s="1"/>
  <c r="E44" i="1" l="1"/>
  <c r="E43" i="1"/>
  <c r="E42" i="1"/>
</calcChain>
</file>

<file path=xl/sharedStrings.xml><?xml version="1.0" encoding="utf-8"?>
<sst xmlns="http://schemas.openxmlformats.org/spreadsheetml/2006/main" count="49" uniqueCount="48">
  <si>
    <t>TULANE UNIVERSITY ACCOUNTS RECEIVABLE</t>
  </si>
  <si>
    <t>Installment Prepayment Plan Worksheet</t>
  </si>
  <si>
    <t>Enter # of Hours for each rate.</t>
  </si>
  <si>
    <t>Expected
Rate</t>
  </si>
  <si>
    <t>Calculated
Amount</t>
  </si>
  <si>
    <t>Tuition</t>
  </si>
  <si>
    <t>Tuition SoPA Undergraduate</t>
  </si>
  <si>
    <t>Tuition for Courses Not Offered by SoPA</t>
  </si>
  <si>
    <t>Tuition SoPA Graduate</t>
  </si>
  <si>
    <t xml:space="preserve">     Total Tuition</t>
  </si>
  <si>
    <t>Fees</t>
  </si>
  <si>
    <t>Academic Support Services Fee (Mandatory FLAT)</t>
  </si>
  <si>
    <t>N/A</t>
  </si>
  <si>
    <t xml:space="preserve">Student Activity Fee (Mandatory PER HOUR) </t>
  </si>
  <si>
    <t xml:space="preserve">     Total Fees</t>
  </si>
  <si>
    <t xml:space="preserve">Room </t>
  </si>
  <si>
    <t xml:space="preserve">     Total Room</t>
  </si>
  <si>
    <t>Board</t>
  </si>
  <si>
    <t>Commuter Meal Plan</t>
  </si>
  <si>
    <t>Board (1st &amp; 2nd Year On-Campus)</t>
  </si>
  <si>
    <t>Kosher Meal Plan</t>
  </si>
  <si>
    <t xml:space="preserve">     Total Board</t>
  </si>
  <si>
    <t>Health Insurance</t>
  </si>
  <si>
    <t>Deductions</t>
  </si>
  <si>
    <t xml:space="preserve">Grants/Scholarships </t>
  </si>
  <si>
    <t>Loans (Received or Applied for)</t>
  </si>
  <si>
    <r>
      <t>Other (</t>
    </r>
    <r>
      <rPr>
        <b/>
        <sz val="10"/>
        <color theme="1"/>
        <rFont val="Calibri"/>
        <family val="2"/>
        <scheme val="minor"/>
      </rPr>
      <t>Do not include work study</t>
    </r>
    <r>
      <rPr>
        <sz val="10"/>
        <color theme="1"/>
        <rFont val="Calibri"/>
        <family val="2"/>
        <scheme val="minor"/>
      </rPr>
      <t>)</t>
    </r>
  </si>
  <si>
    <t xml:space="preserve">     Total Deductions</t>
  </si>
  <si>
    <t xml:space="preserve">     TIPP Total</t>
  </si>
  <si>
    <t>Payment Options</t>
  </si>
  <si>
    <t>(Based upon Enrollment and Due Dates)</t>
  </si>
  <si>
    <t>2 month TIPP Monthly Payment Amount</t>
  </si>
  <si>
    <t>3 month TIPP Monthly Payment Amount</t>
  </si>
  <si>
    <t>4 month TIPP Monthly Payment Amount</t>
  </si>
  <si>
    <t>5 month TIPP Monthly Payment Amount</t>
  </si>
  <si>
    <t>PLEASE PRINT COMPLETED WORKSHEET FOR YOUR RECORD.  THIS INFORMATION IS NOT STORED ONLINE.</t>
  </si>
  <si>
    <t>Community Style Double Room</t>
  </si>
  <si>
    <t>Community Style Single Room</t>
  </si>
  <si>
    <t xml:space="preserve">Community Style Triple Room </t>
  </si>
  <si>
    <t>Enter other apartment or suite style room rate:</t>
  </si>
  <si>
    <t>Housing Website</t>
  </si>
  <si>
    <t>See Housing website for apartment room rates.</t>
  </si>
  <si>
    <t>Rates are PER SEMESTER</t>
  </si>
  <si>
    <t xml:space="preserve">Health Insurance </t>
  </si>
  <si>
    <t>Enter Hours</t>
  </si>
  <si>
    <t xml:space="preserve"> ---&gt;</t>
  </si>
  <si>
    <t>SoPA Fall 2025 &amp; Spring 2026</t>
  </si>
  <si>
    <t>Board (3rd Year On-Campus)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</si>
</sst>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44" fontId="3" fillId="0" borderId="0" xfId="1" applyFont="1" applyProtection="1">
      <protection locked="0"/>
    </xf>
    <xf numFmtId="44" fontId="3" fillId="0" borderId="0" xfId="1" applyFont="1" applyAlignment="1" applyProtection="1">
      <alignment horizontal="center" wrapText="1"/>
    </xf>
    <xf numFmtId="44" fontId="6" fillId="2" borderId="1" xfId="1" applyFont="1" applyFill="1" applyBorder="1" applyProtection="1"/>
    <xf numFmtId="44" fontId="3" fillId="0" borderId="0" xfId="1" applyFont="1" applyProtection="1"/>
    <xf numFmtId="44" fontId="3" fillId="2" borderId="0" xfId="1" applyFont="1" applyFill="1" applyProtection="1"/>
    <xf numFmtId="44" fontId="2" fillId="2" borderId="1" xfId="1" applyFont="1" applyFill="1" applyBorder="1" applyProtection="1"/>
    <xf numFmtId="44" fontId="3" fillId="0" borderId="0" xfId="1" applyFont="1" applyBorder="1" applyProtection="1"/>
    <xf numFmtId="49" fontId="3" fillId="0" borderId="0" xfId="1" applyNumberFormat="1" applyFont="1" applyProtection="1"/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1" applyFont="1" applyAlignment="1" applyProtection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8" fillId="2" borderId="0" xfId="0" applyFont="1" applyFill="1"/>
    <xf numFmtId="44" fontId="3" fillId="0" borderId="0" xfId="1" applyFont="1" applyFill="1" applyProtection="1"/>
    <xf numFmtId="0" fontId="4" fillId="0" borderId="0" xfId="0" applyFont="1"/>
    <xf numFmtId="0" fontId="6" fillId="2" borderId="0" xfId="0" applyFont="1" applyFill="1"/>
    <xf numFmtId="44" fontId="6" fillId="2" borderId="0" xfId="1" applyFont="1" applyFill="1" applyProtection="1"/>
    <xf numFmtId="0" fontId="6" fillId="2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/>
    <xf numFmtId="44" fontId="3" fillId="0" borderId="0" xfId="0" applyNumberFormat="1" applyFont="1"/>
    <xf numFmtId="49" fontId="3" fillId="0" borderId="0" xfId="0" applyNumberFormat="1" applyFont="1"/>
    <xf numFmtId="0" fontId="10" fillId="0" borderId="0" xfId="2" applyProtection="1"/>
    <xf numFmtId="0" fontId="3" fillId="2" borderId="0" xfId="0" applyFont="1" applyFill="1"/>
    <xf numFmtId="44" fontId="3" fillId="2" borderId="1" xfId="1" applyFont="1" applyFill="1" applyBorder="1" applyProtection="1"/>
    <xf numFmtId="0" fontId="9" fillId="2" borderId="0" xfId="0" applyFont="1" applyFill="1"/>
    <xf numFmtId="0" fontId="2" fillId="2" borderId="0" xfId="0" applyFont="1" applyFill="1"/>
    <xf numFmtId="44" fontId="2" fillId="2" borderId="0" xfId="1" applyFont="1" applyFill="1" applyProtection="1"/>
    <xf numFmtId="0" fontId="2" fillId="2" borderId="0" xfId="0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0</xdr:rowOff>
    </xdr:from>
    <xdr:ext cx="6038850" cy="112569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7705725"/>
          <a:ext cx="6038850" cy="11256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Payment may be made online by electronic check from a checking or savings account with no fee, or by credit card (a non-refundable 2.95%, minimum $3.00, service fee is added to credit card payments).</a:t>
          </a:r>
        </a:p>
        <a:p>
          <a:r>
            <a:rPr lang="en-US" sz="1100"/>
            <a:t>Please select the Payment Plans Tab and follow subsequent instructions.</a:t>
          </a:r>
        </a:p>
        <a:p>
          <a:endParaRPr lang="en-US" sz="1100"/>
        </a:p>
        <a:p>
          <a:r>
            <a:rPr lang="en-US" sz="1100"/>
            <a:t>Should you have questions or need assistance, please contact Accounts Receivable at acctrec@tulane.edu or call (504) 865-5368.</a:t>
          </a:r>
        </a:p>
      </xdr:txBody>
    </xdr:sp>
    <xdr:clientData/>
  </xdr:oneCellAnchor>
  <xdr:twoCellAnchor editAs="oneCell">
    <xdr:from>
      <xdr:col>0</xdr:col>
      <xdr:colOff>304801</xdr:colOff>
      <xdr:row>2</xdr:row>
      <xdr:rowOff>28575</xdr:rowOff>
    </xdr:from>
    <xdr:to>
      <xdr:col>0</xdr:col>
      <xdr:colOff>894875</xdr:colOff>
      <xdr:row>6</xdr:row>
      <xdr:rowOff>94298</xdr:rowOff>
    </xdr:to>
    <xdr:pic>
      <xdr:nvPicPr>
        <xdr:cNvPr id="3" name="Picture 2" descr="Z:\TouchNet Project\Payment Plan Project\TU Shield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190500"/>
          <a:ext cx="590074" cy="8372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104775</xdr:colOff>
      <xdr:row>19</xdr:row>
      <xdr:rowOff>28575</xdr:rowOff>
    </xdr:from>
    <xdr:to>
      <xdr:col>2</xdr:col>
      <xdr:colOff>654557</xdr:colOff>
      <xdr:row>19</xdr:row>
      <xdr:rowOff>141731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26A4AB87-32BB-4CD2-81F6-FFB719F79C90}"/>
            </a:ext>
          </a:extLst>
        </xdr:cNvPr>
        <xdr:cNvSpPr/>
      </xdr:nvSpPr>
      <xdr:spPr>
        <a:xfrm>
          <a:off x="4467225" y="3248025"/>
          <a:ext cx="549782" cy="113156"/>
        </a:xfrm>
        <a:prstGeom prst="righ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ousing.tulane.edu/housing-logistics/rates-and-housing-agree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selection activeCell="E17" sqref="E17"/>
    </sheetView>
  </sheetViews>
  <sheetFormatPr defaultColWidth="9.140625" defaultRowHeight="12.75" x14ac:dyDescent="0.2"/>
  <cols>
    <col min="1" max="1" width="18.42578125" style="12" bestFit="1" customWidth="1"/>
    <col min="2" max="2" width="39.5703125" style="12" customWidth="1"/>
    <col min="3" max="3" width="12.5703125" style="4" customWidth="1"/>
    <col min="4" max="4" width="7.5703125" style="11" bestFit="1" customWidth="1"/>
    <col min="5" max="5" width="11.5703125" style="4" bestFit="1" customWidth="1"/>
    <col min="6" max="6" width="9.140625" style="12"/>
    <col min="7" max="7" width="11" style="12" bestFit="1" customWidth="1"/>
    <col min="8" max="16384" width="9.140625" style="12"/>
  </cols>
  <sheetData>
    <row r="1" spans="1:7" x14ac:dyDescent="0.2">
      <c r="A1" s="36" t="s">
        <v>35</v>
      </c>
      <c r="B1" s="36"/>
      <c r="C1" s="36"/>
      <c r="D1" s="36"/>
      <c r="E1" s="36"/>
    </row>
    <row r="2" spans="1:7" x14ac:dyDescent="0.2">
      <c r="A2" s="38"/>
    </row>
    <row r="3" spans="1:7" ht="15.75" x14ac:dyDescent="0.25">
      <c r="A3" s="38"/>
      <c r="B3" s="39" t="s">
        <v>0</v>
      </c>
      <c r="C3" s="39"/>
      <c r="D3" s="39"/>
      <c r="E3" s="39"/>
    </row>
    <row r="4" spans="1:7" ht="15" customHeight="1" x14ac:dyDescent="0.25">
      <c r="A4" s="38"/>
      <c r="B4" s="40" t="s">
        <v>1</v>
      </c>
      <c r="C4" s="40"/>
      <c r="D4" s="40"/>
      <c r="E4" s="40"/>
    </row>
    <row r="5" spans="1:7" ht="15" customHeight="1" x14ac:dyDescent="0.25">
      <c r="A5" s="38"/>
      <c r="B5" s="40" t="s">
        <v>46</v>
      </c>
      <c r="C5" s="40"/>
      <c r="D5" s="40"/>
      <c r="E5" s="40"/>
    </row>
    <row r="6" spans="1:7" ht="15" customHeight="1" thickBot="1" x14ac:dyDescent="0.3">
      <c r="A6" s="38"/>
      <c r="B6" s="13"/>
      <c r="C6" s="41" t="s">
        <v>2</v>
      </c>
      <c r="D6" s="41"/>
      <c r="E6" s="41"/>
    </row>
    <row r="7" spans="1:7" s="14" customFormat="1" ht="25.5" customHeight="1" x14ac:dyDescent="0.2">
      <c r="A7" s="38"/>
      <c r="B7" s="14" t="s">
        <v>42</v>
      </c>
      <c r="C7" s="15" t="s">
        <v>3</v>
      </c>
      <c r="D7" s="16" t="s">
        <v>44</v>
      </c>
      <c r="E7" s="15" t="s">
        <v>4</v>
      </c>
    </row>
    <row r="8" spans="1:7" s="14" customFormat="1" ht="12.75" customHeight="1" x14ac:dyDescent="0.2">
      <c r="A8" s="17" t="s">
        <v>5</v>
      </c>
      <c r="B8" s="12" t="s">
        <v>6</v>
      </c>
      <c r="C8" s="18">
        <v>674</v>
      </c>
      <c r="D8" s="9">
        <v>0</v>
      </c>
      <c r="E8" s="2">
        <f>C8*D8</f>
        <v>0</v>
      </c>
    </row>
    <row r="9" spans="1:7" s="14" customFormat="1" ht="12.75" customHeight="1" x14ac:dyDescent="0.25">
      <c r="A9" s="19"/>
      <c r="B9" s="12" t="s">
        <v>7</v>
      </c>
      <c r="C9" s="18">
        <v>2817</v>
      </c>
      <c r="D9" s="9">
        <v>0</v>
      </c>
      <c r="E9" s="2">
        <f>C9*D9</f>
        <v>0</v>
      </c>
    </row>
    <row r="10" spans="1:7" ht="12.75" customHeight="1" thickBot="1" x14ac:dyDescent="0.3">
      <c r="A10" s="19"/>
      <c r="B10" s="12" t="s">
        <v>8</v>
      </c>
      <c r="C10" s="18">
        <v>1308</v>
      </c>
      <c r="D10" s="10">
        <v>0</v>
      </c>
      <c r="E10" s="2">
        <f>C10*D10</f>
        <v>0</v>
      </c>
    </row>
    <row r="11" spans="1:7" s="23" customFormat="1" ht="13.5" thickBot="1" x14ac:dyDescent="0.25">
      <c r="A11" s="20"/>
      <c r="B11" s="20" t="s">
        <v>9</v>
      </c>
      <c r="C11" s="21"/>
      <c r="D11" s="22">
        <f>SUM(D8:D10)</f>
        <v>0</v>
      </c>
      <c r="E11" s="3">
        <f>SUM(E8:E10)</f>
        <v>0</v>
      </c>
    </row>
    <row r="12" spans="1:7" ht="7.5" customHeight="1" x14ac:dyDescent="0.2"/>
    <row r="13" spans="1:7" x14ac:dyDescent="0.2">
      <c r="A13" s="17" t="s">
        <v>10</v>
      </c>
      <c r="B13" s="12" t="s">
        <v>11</v>
      </c>
      <c r="C13" s="4">
        <v>60</v>
      </c>
      <c r="D13" s="11" t="s">
        <v>12</v>
      </c>
      <c r="E13" s="4">
        <f>IF(D11&gt;0,C13,0)</f>
        <v>0</v>
      </c>
    </row>
    <row r="14" spans="1:7" x14ac:dyDescent="0.2">
      <c r="A14" s="24"/>
      <c r="B14" s="12" t="s">
        <v>13</v>
      </c>
      <c r="C14" s="4">
        <v>4</v>
      </c>
      <c r="D14" s="11">
        <f>D11</f>
        <v>0</v>
      </c>
      <c r="E14" s="4">
        <f>IF(C14*D14&gt;48, 48, C14*D14)</f>
        <v>0</v>
      </c>
      <c r="G14" s="25"/>
    </row>
    <row r="15" spans="1:7" s="23" customFormat="1" ht="13.5" thickBot="1" x14ac:dyDescent="0.25">
      <c r="A15" s="20"/>
      <c r="B15" s="20" t="s">
        <v>14</v>
      </c>
      <c r="C15" s="21"/>
      <c r="D15" s="22"/>
      <c r="E15" s="3">
        <f>SUM(E13:E14)</f>
        <v>0</v>
      </c>
    </row>
    <row r="16" spans="1:7" customFormat="1" ht="10.5" customHeight="1" x14ac:dyDescent="0.25"/>
    <row r="17" spans="1:5" x14ac:dyDescent="0.2">
      <c r="A17" s="17" t="s">
        <v>15</v>
      </c>
      <c r="B17" s="12" t="s">
        <v>36</v>
      </c>
      <c r="C17" s="4">
        <v>5595</v>
      </c>
      <c r="E17" s="1">
        <v>0</v>
      </c>
    </row>
    <row r="18" spans="1:5" x14ac:dyDescent="0.2">
      <c r="A18" s="24"/>
      <c r="B18" s="12" t="s">
        <v>37</v>
      </c>
      <c r="C18" s="4">
        <v>6376</v>
      </c>
      <c r="E18" s="1">
        <v>0</v>
      </c>
    </row>
    <row r="19" spans="1:5" x14ac:dyDescent="0.2">
      <c r="A19" s="24"/>
      <c r="B19" s="12" t="s">
        <v>38</v>
      </c>
      <c r="C19" s="4">
        <v>5387</v>
      </c>
      <c r="E19" s="1">
        <v>0</v>
      </c>
    </row>
    <row r="20" spans="1:5" x14ac:dyDescent="0.2">
      <c r="A20" s="24"/>
      <c r="B20" s="12" t="s">
        <v>39</v>
      </c>
      <c r="C20" s="8"/>
      <c r="E20" s="1">
        <v>0</v>
      </c>
    </row>
    <row r="21" spans="1:5" x14ac:dyDescent="0.2">
      <c r="A21" s="24"/>
      <c r="B21" s="26" t="s">
        <v>41</v>
      </c>
    </row>
    <row r="22" spans="1:5" ht="15" x14ac:dyDescent="0.25">
      <c r="A22" s="24"/>
      <c r="B22" s="27" t="s">
        <v>40</v>
      </c>
    </row>
    <row r="23" spans="1:5" s="23" customFormat="1" ht="13.5" thickBot="1" x14ac:dyDescent="0.25">
      <c r="A23" s="20"/>
      <c r="B23" s="20" t="s">
        <v>16</v>
      </c>
      <c r="C23" s="21"/>
      <c r="D23" s="22"/>
      <c r="E23" s="3">
        <f>SUM(E17:E22)</f>
        <v>0</v>
      </c>
    </row>
    <row r="24" spans="1:5" ht="10.5" customHeight="1" x14ac:dyDescent="0.2"/>
    <row r="25" spans="1:5" x14ac:dyDescent="0.2">
      <c r="A25" s="17" t="s">
        <v>17</v>
      </c>
      <c r="E25" s="1"/>
    </row>
    <row r="26" spans="1:5" x14ac:dyDescent="0.2">
      <c r="A26" s="24"/>
      <c r="B26" s="12" t="s">
        <v>18</v>
      </c>
      <c r="C26" s="4">
        <v>900</v>
      </c>
      <c r="E26" s="1">
        <v>0</v>
      </c>
    </row>
    <row r="27" spans="1:5" x14ac:dyDescent="0.2">
      <c r="A27" s="24"/>
      <c r="B27" s="12" t="s">
        <v>19</v>
      </c>
      <c r="C27" s="4">
        <v>4220</v>
      </c>
      <c r="E27" s="1">
        <v>0</v>
      </c>
    </row>
    <row r="28" spans="1:5" x14ac:dyDescent="0.2">
      <c r="A28" s="24"/>
      <c r="B28" s="12" t="s">
        <v>47</v>
      </c>
      <c r="C28" s="4">
        <v>4045</v>
      </c>
      <c r="E28" s="1">
        <v>0</v>
      </c>
    </row>
    <row r="29" spans="1:5" x14ac:dyDescent="0.2">
      <c r="A29" s="24"/>
      <c r="B29" s="12" t="s">
        <v>20</v>
      </c>
      <c r="C29" s="4">
        <v>5480</v>
      </c>
      <c r="E29" s="1">
        <v>0</v>
      </c>
    </row>
    <row r="30" spans="1:5" s="23" customFormat="1" ht="13.5" thickBot="1" x14ac:dyDescent="0.25">
      <c r="A30" s="20"/>
      <c r="B30" s="20" t="s">
        <v>21</v>
      </c>
      <c r="C30" s="21"/>
      <c r="D30" s="22"/>
      <c r="E30" s="3">
        <f>SUM(E26:E29)</f>
        <v>0</v>
      </c>
    </row>
    <row r="31" spans="1:5" ht="9" customHeight="1" x14ac:dyDescent="0.2"/>
    <row r="32" spans="1:5" ht="13.5" thickBot="1" x14ac:dyDescent="0.25">
      <c r="A32" s="17" t="s">
        <v>22</v>
      </c>
      <c r="B32" s="28" t="s">
        <v>43</v>
      </c>
      <c r="C32" s="5">
        <v>1690.5</v>
      </c>
      <c r="D32" s="5" t="s">
        <v>45</v>
      </c>
      <c r="E32" s="29">
        <v>0</v>
      </c>
    </row>
    <row r="33" spans="1:5" x14ac:dyDescent="0.2">
      <c r="A33" s="24"/>
      <c r="D33" s="4"/>
      <c r="E33" s="12"/>
    </row>
    <row r="34" spans="1:5" x14ac:dyDescent="0.2">
      <c r="A34" s="17" t="s">
        <v>23</v>
      </c>
      <c r="B34" s="12" t="s">
        <v>24</v>
      </c>
      <c r="E34" s="1">
        <v>0</v>
      </c>
    </row>
    <row r="35" spans="1:5" x14ac:dyDescent="0.2">
      <c r="A35" s="24"/>
      <c r="B35" s="12" t="s">
        <v>25</v>
      </c>
      <c r="E35" s="1">
        <v>0</v>
      </c>
    </row>
    <row r="36" spans="1:5" x14ac:dyDescent="0.2">
      <c r="A36" s="24"/>
      <c r="B36" s="12" t="s">
        <v>26</v>
      </c>
      <c r="E36" s="1">
        <v>0</v>
      </c>
    </row>
    <row r="37" spans="1:5" s="23" customFormat="1" ht="13.5" thickBot="1" x14ac:dyDescent="0.25">
      <c r="A37" s="20"/>
      <c r="B37" s="20" t="s">
        <v>27</v>
      </c>
      <c r="C37" s="21"/>
      <c r="D37" s="22"/>
      <c r="E37" s="3">
        <f>SUM(E34:E36)</f>
        <v>0</v>
      </c>
    </row>
    <row r="38" spans="1:5" x14ac:dyDescent="0.2">
      <c r="A38" s="24"/>
    </row>
    <row r="39" spans="1:5" s="34" customFormat="1" ht="15.75" thickBot="1" x14ac:dyDescent="0.3">
      <c r="A39" s="30"/>
      <c r="B39" s="31" t="s">
        <v>28</v>
      </c>
      <c r="C39" s="32"/>
      <c r="D39" s="33"/>
      <c r="E39" s="6">
        <f>SUM(E15,E30,E23,E11,E32)-E37</f>
        <v>0</v>
      </c>
    </row>
    <row r="41" spans="1:5" x14ac:dyDescent="0.2">
      <c r="A41" s="24" t="s">
        <v>29</v>
      </c>
      <c r="B41" s="35" t="s">
        <v>30</v>
      </c>
    </row>
    <row r="42" spans="1:5" x14ac:dyDescent="0.2">
      <c r="A42" s="24"/>
      <c r="B42" s="12" t="s">
        <v>31</v>
      </c>
      <c r="E42" s="4">
        <f>E39/2</f>
        <v>0</v>
      </c>
    </row>
    <row r="43" spans="1:5" x14ac:dyDescent="0.2">
      <c r="B43" s="12" t="s">
        <v>32</v>
      </c>
      <c r="E43" s="7">
        <f>E39/3</f>
        <v>0</v>
      </c>
    </row>
    <row r="44" spans="1:5" x14ac:dyDescent="0.2">
      <c r="B44" s="12" t="s">
        <v>33</v>
      </c>
      <c r="E44" s="7">
        <f>E39/4</f>
        <v>0</v>
      </c>
    </row>
    <row r="45" spans="1:5" x14ac:dyDescent="0.2">
      <c r="B45" s="12" t="s">
        <v>34</v>
      </c>
      <c r="E45" s="7">
        <f>E39/5</f>
        <v>0</v>
      </c>
    </row>
    <row r="55" spans="1:5" x14ac:dyDescent="0.2">
      <c r="A55" s="37" t="s">
        <v>35</v>
      </c>
      <c r="B55" s="37"/>
      <c r="C55" s="37"/>
      <c r="D55" s="37"/>
      <c r="E55" s="37"/>
    </row>
  </sheetData>
  <sheetProtection algorithmName="SHA-512" hashValue="guwaETuI0hxKo5wreUkhwAJXz03i0jjAenCiljUZqkYc863s7XGY8RU1fW42x7DCfbk+EO3yRYYSV2pGAeEBnw==" saltValue="T5HlvMSGDCP8wkZkcIoetQ==" spinCount="100000" sheet="1" selectLockedCells="1"/>
  <mergeCells count="7">
    <mergeCell ref="A1:E1"/>
    <mergeCell ref="A55:E55"/>
    <mergeCell ref="A2:A7"/>
    <mergeCell ref="B3:E3"/>
    <mergeCell ref="B4:E4"/>
    <mergeCell ref="B5:E5"/>
    <mergeCell ref="C6:E6"/>
  </mergeCells>
  <hyperlinks>
    <hyperlink ref="B22" r:id="rId1" xr:uid="{2DF8513A-DC1A-469F-892D-7A6CFDB5EB7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SOPA 202230</vt:lpstr>
    </vt:vector>
  </TitlesOfParts>
  <Company>Tulane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Pilman, Michael J</dc:creator>
  <cp:lastModifiedBy>Magee, Bobby E</cp:lastModifiedBy>
  <dcterms:created xsi:type="dcterms:W3CDTF">2019-07-29T14:01:19Z</dcterms:created>
  <dcterms:modified xsi:type="dcterms:W3CDTF">2025-03-31T20:09:55Z</dcterms:modified>
</cp:coreProperties>
</file>