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13" documentId="8_{8C367F0A-E51B-4B41-9289-7C331EA255D8}" xr6:coauthVersionLast="47" xr6:coauthVersionMax="47" xr10:uidLastSave="{A383C046-FE38-40C7-9027-6132DC3A6846}"/>
  <workbookProtection workbookAlgorithmName="SHA-512" workbookHashValue="UJbfpg+RCqFdWyhDwlStCS/fpQFdprzcQ5an6oHUp4S/CP/zHep9Z/2KleX2/FuGytD63gB60dZAr/JoK46gog==" workbookSaltValue="uENj4ZtnJInWfAns9vPg8g==" workbookSpinCount="100000" lockStructure="1"/>
  <bookViews>
    <workbookView xWindow="4245" yWindow="915" windowWidth="23295" windowHeight="13905" xr2:uid="{00000000-000D-0000-FFFF-FFFF00000000}"/>
  </bookViews>
  <sheets>
    <sheet name="NTC U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1" l="1"/>
  <c r="E28" i="1"/>
  <c r="E22" i="1"/>
  <c r="E7" i="1" l="1"/>
  <c r="E8" i="1" s="1"/>
  <c r="E10" i="1"/>
  <c r="E14" i="1" s="1"/>
  <c r="E39" i="1" l="1"/>
  <c r="E45" i="1" s="1"/>
  <c r="E42" i="1" l="1"/>
  <c r="E43" i="1"/>
  <c r="E44" i="1"/>
</calcChain>
</file>

<file path=xl/sharedStrings.xml><?xml version="1.0" encoding="utf-8"?>
<sst xmlns="http://schemas.openxmlformats.org/spreadsheetml/2006/main" count="47" uniqueCount="46">
  <si>
    <t>TULANE UNIVERSITY ACCOUNTS RECEIVABLE</t>
  </si>
  <si>
    <t>Installment Prepayment Plan Worksheet</t>
  </si>
  <si>
    <t>Expected
 Amount</t>
  </si>
  <si>
    <t>Calculated
Amount</t>
  </si>
  <si>
    <t>Tuition</t>
  </si>
  <si>
    <t>Tuition Undergraduate</t>
  </si>
  <si>
    <t xml:space="preserve">     Total Tuition</t>
  </si>
  <si>
    <t>Fees</t>
  </si>
  <si>
    <t>Academic Support Services Fee (Mandatory)</t>
  </si>
  <si>
    <t>Campus Health Fee (Mandatory)</t>
  </si>
  <si>
    <t>Recreation Center Fee (Mandatory)</t>
  </si>
  <si>
    <t>Student Activity Fee (Mandatory)</t>
  </si>
  <si>
    <t xml:space="preserve">     Total Fees</t>
  </si>
  <si>
    <t xml:space="preserve">Room </t>
  </si>
  <si>
    <t xml:space="preserve">     Total Room</t>
  </si>
  <si>
    <t>Board</t>
  </si>
  <si>
    <t>Kosher Meal Plan</t>
  </si>
  <si>
    <t xml:space="preserve">     Total Board</t>
  </si>
  <si>
    <t>Health Insurance</t>
  </si>
  <si>
    <t>Deductions</t>
  </si>
  <si>
    <t>Grants/Scholarships By Semester</t>
  </si>
  <si>
    <t>Loans (Received or Applied for)</t>
  </si>
  <si>
    <r>
      <t>Other (</t>
    </r>
    <r>
      <rPr>
        <b/>
        <sz val="10"/>
        <color theme="1"/>
        <rFont val="Calibri"/>
        <family val="2"/>
        <scheme val="minor"/>
      </rPr>
      <t>Do not include work study</t>
    </r>
    <r>
      <rPr>
        <sz val="10"/>
        <color theme="1"/>
        <rFont val="Calibri"/>
        <family val="2"/>
        <scheme val="minor"/>
      </rPr>
      <t>)</t>
    </r>
  </si>
  <si>
    <t xml:space="preserve">     Total Deductions</t>
  </si>
  <si>
    <t xml:space="preserve">     TIPP Total</t>
  </si>
  <si>
    <t>Payment Options</t>
  </si>
  <si>
    <t>(Based upon Enrollment and Due Dates)</t>
  </si>
  <si>
    <t>2 month TIPP Monthly Payment Amount</t>
  </si>
  <si>
    <t>3 month TIPP Monthly Payment Amount</t>
  </si>
  <si>
    <t>4 month TIPP Monthly Payment Amount</t>
  </si>
  <si>
    <t>5 month TIPP Monthly Payment Amount</t>
  </si>
  <si>
    <t>PLEASE PRINT COMPLETED WORKSHEET FOR YOUR RECORD.  THIS INFORMATION IS NOT STORED ONLINE.</t>
  </si>
  <si>
    <t>Community Style Double Room</t>
  </si>
  <si>
    <t>Community Style Single Room</t>
  </si>
  <si>
    <t xml:space="preserve">Community Style Triple Room </t>
  </si>
  <si>
    <t>Housing Website</t>
  </si>
  <si>
    <t>Visit Housing website for apartment style room rates.</t>
  </si>
  <si>
    <t>Enter other apartment or suite style room rate:</t>
  </si>
  <si>
    <t>Rates are PER SEMESTER, Fall &amp; Spring</t>
  </si>
  <si>
    <t xml:space="preserve">Book Bundle </t>
  </si>
  <si>
    <t>Optional Full-time Book Bundle (Opt out required)</t>
  </si>
  <si>
    <t>Other Meal Plan</t>
  </si>
  <si>
    <t>Health Insurance Premium (Opt out required)</t>
  </si>
  <si>
    <t>Board (1st/2nd Year On-Campus)</t>
  </si>
  <si>
    <t>Board (3rd Year On-Campus)</t>
  </si>
  <si>
    <t>Undergraduate 2025 - 2026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</si>
</sst>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5">
    <xf numFmtId="0" fontId="0" fillId="0" borderId="0" xfId="0"/>
    <xf numFmtId="44" fontId="4" fillId="0" borderId="0" xfId="1" applyFont="1" applyFill="1" applyProtection="1"/>
    <xf numFmtId="44" fontId="4" fillId="2" borderId="1" xfId="1" applyFont="1" applyFill="1" applyBorder="1" applyProtection="1"/>
    <xf numFmtId="44" fontId="4" fillId="0" borderId="0" xfId="1" applyFont="1" applyProtection="1"/>
    <xf numFmtId="44" fontId="6" fillId="2" borderId="1" xfId="1" applyFont="1" applyFill="1" applyBorder="1" applyProtection="1"/>
    <xf numFmtId="44" fontId="4" fillId="0" borderId="0" xfId="1" applyFont="1" applyProtection="1">
      <protection locked="0"/>
    </xf>
    <xf numFmtId="44" fontId="4" fillId="2" borderId="0" xfId="1" applyFont="1" applyFill="1" applyProtection="1"/>
    <xf numFmtId="44" fontId="2" fillId="2" borderId="1" xfId="1" applyFont="1" applyFill="1" applyBorder="1" applyProtection="1"/>
    <xf numFmtId="44" fontId="4" fillId="0" borderId="0" xfId="1" applyFont="1" applyBorder="1" applyProtection="1"/>
    <xf numFmtId="49" fontId="4" fillId="0" borderId="0" xfId="1" applyNumberFormat="1" applyFont="1" applyProtection="1"/>
    <xf numFmtId="44" fontId="6" fillId="2" borderId="0" xfId="1" applyFont="1" applyFill="1" applyProtection="1"/>
    <xf numFmtId="44" fontId="2" fillId="2" borderId="0" xfId="1" applyFont="1" applyFill="1" applyProtection="1"/>
    <xf numFmtId="6" fontId="4" fillId="2" borderId="0" xfId="1" applyNumberFormat="1" applyFont="1" applyFill="1" applyAlignment="1" applyProtection="1">
      <alignment horizontal="center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left"/>
    </xf>
    <xf numFmtId="44" fontId="6" fillId="0" borderId="0" xfId="1" applyFont="1" applyAlignment="1" applyProtection="1">
      <alignment horizontal="center" wrapText="1"/>
    </xf>
    <xf numFmtId="0" fontId="6" fillId="0" borderId="0" xfId="0" applyFont="1" applyAlignment="1">
      <alignment horizontal="center"/>
    </xf>
    <xf numFmtId="0" fontId="7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7" fillId="0" borderId="0" xfId="0" applyFont="1"/>
    <xf numFmtId="0" fontId="6" fillId="0" borderId="0" xfId="0" applyFont="1"/>
    <xf numFmtId="49" fontId="4" fillId="0" borderId="0" xfId="0" applyNumberFormat="1" applyFont="1"/>
    <xf numFmtId="0" fontId="9" fillId="0" borderId="0" xfId="2" applyProtection="1"/>
    <xf numFmtId="0" fontId="8" fillId="2" borderId="0" xfId="0" applyFont="1" applyFill="1"/>
    <xf numFmtId="0" fontId="2" fillId="2" borderId="0" xfId="0" applyFont="1" applyFill="1"/>
    <xf numFmtId="0" fontId="5" fillId="0" borderId="0" xfId="0" applyFont="1"/>
    <xf numFmtId="44" fontId="4" fillId="2" borderId="1" xfId="1" applyFont="1" applyFill="1" applyBorder="1" applyProtection="1">
      <protection locked="0"/>
    </xf>
    <xf numFmtId="0" fontId="6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46</xdr:row>
      <xdr:rowOff>0</xdr:rowOff>
    </xdr:from>
    <xdr:ext cx="6038850" cy="112569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7581900"/>
          <a:ext cx="6038850" cy="112569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Payment may be made online by electronic check from a checking or savings account with no fee, or by credit card (a non-refundable 2.95%, minimum $3.00, service fee is added to credit card payments).</a:t>
          </a:r>
        </a:p>
        <a:p>
          <a:r>
            <a:rPr lang="en-US" sz="1100"/>
            <a:t>Please select the Payment Plans Tab and follow subsequent instructions.</a:t>
          </a:r>
        </a:p>
        <a:p>
          <a:endParaRPr lang="en-US" sz="1100"/>
        </a:p>
        <a:p>
          <a:r>
            <a:rPr lang="en-US" sz="1100"/>
            <a:t>Should you have questions or need assistance, please contact Accounts Receivable at acctrec@tulane.edu or call (504) 865-5368.</a:t>
          </a:r>
        </a:p>
      </xdr:txBody>
    </xdr:sp>
    <xdr:clientData/>
  </xdr:oneCellAnchor>
  <xdr:oneCellAnchor>
    <xdr:from>
      <xdr:col>0</xdr:col>
      <xdr:colOff>304801</xdr:colOff>
      <xdr:row>1</xdr:row>
      <xdr:rowOff>28575</xdr:rowOff>
    </xdr:from>
    <xdr:ext cx="590074" cy="837248"/>
    <xdr:pic>
      <xdr:nvPicPr>
        <xdr:cNvPr id="3" name="Picture 2" descr="Z:\TouchNet Project\Payment Plan Project\TU Shield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1" y="190500"/>
          <a:ext cx="590074" cy="837248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2</xdr:col>
      <xdr:colOff>104775</xdr:colOff>
      <xdr:row>18</xdr:row>
      <xdr:rowOff>28575</xdr:rowOff>
    </xdr:from>
    <xdr:to>
      <xdr:col>2</xdr:col>
      <xdr:colOff>654557</xdr:colOff>
      <xdr:row>18</xdr:row>
      <xdr:rowOff>141731</xdr:rowOff>
    </xdr:to>
    <xdr:sp macro="" textlink="">
      <xdr:nvSpPr>
        <xdr:cNvPr id="4" name="Arrow: Right 3">
          <a:extLst>
            <a:ext uri="{FF2B5EF4-FFF2-40B4-BE49-F238E27FC236}">
              <a16:creationId xmlns:a16="http://schemas.microsoft.com/office/drawing/2014/main" id="{0D5B1D6B-B94B-4E91-94B9-629E702C4742}"/>
            </a:ext>
          </a:extLst>
        </xdr:cNvPr>
        <xdr:cNvSpPr/>
      </xdr:nvSpPr>
      <xdr:spPr>
        <a:xfrm>
          <a:off x="4467225" y="3248025"/>
          <a:ext cx="549782" cy="113156"/>
        </a:xfrm>
        <a:prstGeom prst="rightArrow">
          <a:avLst/>
        </a:prstGeom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104775</xdr:colOff>
      <xdr:row>26</xdr:row>
      <xdr:rowOff>19050</xdr:rowOff>
    </xdr:from>
    <xdr:to>
      <xdr:col>2</xdr:col>
      <xdr:colOff>654557</xdr:colOff>
      <xdr:row>26</xdr:row>
      <xdr:rowOff>132206</xdr:rowOff>
    </xdr:to>
    <xdr:sp macro="" textlink="">
      <xdr:nvSpPr>
        <xdr:cNvPr id="6" name="Arrow: Right 5">
          <a:extLst>
            <a:ext uri="{FF2B5EF4-FFF2-40B4-BE49-F238E27FC236}">
              <a16:creationId xmlns:a16="http://schemas.microsoft.com/office/drawing/2014/main" id="{B43C5D87-FDBD-488B-A46D-6BE7044FB1B0}"/>
            </a:ext>
          </a:extLst>
        </xdr:cNvPr>
        <xdr:cNvSpPr/>
      </xdr:nvSpPr>
      <xdr:spPr>
        <a:xfrm>
          <a:off x="4467225" y="4276725"/>
          <a:ext cx="549782" cy="113156"/>
        </a:xfrm>
        <a:prstGeom prst="rightArrow">
          <a:avLst/>
        </a:prstGeom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ousing.tulane.edu/housing-logistics/rates-and-housing-agree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tabSelected="1" workbookViewId="0">
      <selection activeCell="E34" sqref="E34"/>
    </sheetView>
  </sheetViews>
  <sheetFormatPr defaultColWidth="9.140625" defaultRowHeight="12.75" x14ac:dyDescent="0.2"/>
  <cols>
    <col min="1" max="1" width="18.42578125" style="14" bestFit="1" customWidth="1"/>
    <col min="2" max="2" width="47" style="14" customWidth="1"/>
    <col min="3" max="3" width="11" style="3" bestFit="1" customWidth="1"/>
    <col min="4" max="4" width="1.85546875" style="14" customWidth="1"/>
    <col min="5" max="5" width="11.5703125" style="3" bestFit="1" customWidth="1"/>
    <col min="6" max="6" width="9.140625" style="14"/>
    <col min="7" max="7" width="9.140625" style="14" customWidth="1"/>
    <col min="8" max="16384" width="9.140625" style="14"/>
  </cols>
  <sheetData>
    <row r="1" spans="1:5" x14ac:dyDescent="0.2">
      <c r="A1" s="31" t="s">
        <v>31</v>
      </c>
      <c r="B1" s="31"/>
      <c r="C1" s="31"/>
      <c r="D1" s="31"/>
      <c r="E1" s="31"/>
    </row>
    <row r="2" spans="1:5" ht="15" customHeight="1" x14ac:dyDescent="0.25">
      <c r="A2" s="32"/>
      <c r="B2" s="32" t="s">
        <v>0</v>
      </c>
      <c r="C2" s="32"/>
      <c r="D2" s="13"/>
      <c r="E2" s="13"/>
    </row>
    <row r="3" spans="1:5" ht="15" customHeight="1" x14ac:dyDescent="0.25">
      <c r="A3" s="32"/>
      <c r="B3" s="33" t="s">
        <v>1</v>
      </c>
      <c r="C3" s="33"/>
      <c r="D3" s="16"/>
      <c r="E3" s="16"/>
    </row>
    <row r="4" spans="1:5" ht="15" customHeight="1" x14ac:dyDescent="0.25">
      <c r="A4" s="32"/>
      <c r="B4" s="33" t="s">
        <v>45</v>
      </c>
      <c r="C4" s="33"/>
      <c r="D4" s="16"/>
      <c r="E4" s="16"/>
    </row>
    <row r="5" spans="1:5" s="19" customFormat="1" ht="25.5" customHeight="1" x14ac:dyDescent="0.25">
      <c r="A5" s="32"/>
      <c r="B5" s="15"/>
      <c r="C5" s="15"/>
      <c r="D5" s="15"/>
      <c r="E5" s="15"/>
    </row>
    <row r="6" spans="1:5" ht="12.75" customHeight="1" x14ac:dyDescent="0.2">
      <c r="A6" s="32"/>
      <c r="B6" s="17" t="s">
        <v>38</v>
      </c>
      <c r="C6" s="18" t="s">
        <v>2</v>
      </c>
      <c r="D6" s="19"/>
      <c r="E6" s="18" t="s">
        <v>3</v>
      </c>
    </row>
    <row r="7" spans="1:5" x14ac:dyDescent="0.2">
      <c r="A7" s="20" t="s">
        <v>4</v>
      </c>
      <c r="B7" s="14" t="s">
        <v>5</v>
      </c>
      <c r="C7" s="1">
        <v>33796</v>
      </c>
      <c r="E7" s="1">
        <f>C7</f>
        <v>33796</v>
      </c>
    </row>
    <row r="8" spans="1:5" ht="13.5" thickBot="1" x14ac:dyDescent="0.25">
      <c r="A8" s="21"/>
      <c r="B8" s="22" t="s">
        <v>6</v>
      </c>
      <c r="C8" s="6"/>
      <c r="D8" s="21"/>
      <c r="E8" s="2">
        <f>SUM(E7)</f>
        <v>33796</v>
      </c>
    </row>
    <row r="10" spans="1:5" x14ac:dyDescent="0.2">
      <c r="A10" s="20" t="s">
        <v>7</v>
      </c>
      <c r="B10" s="14" t="s">
        <v>8</v>
      </c>
      <c r="C10" s="3">
        <v>1400</v>
      </c>
      <c r="E10" s="3">
        <f>C10</f>
        <v>1400</v>
      </c>
    </row>
    <row r="11" spans="1:5" x14ac:dyDescent="0.2">
      <c r="A11" s="23"/>
      <c r="B11" s="14" t="s">
        <v>9</v>
      </c>
      <c r="C11" s="3">
        <v>416</v>
      </c>
      <c r="E11" s="3">
        <v>416</v>
      </c>
    </row>
    <row r="12" spans="1:5" x14ac:dyDescent="0.2">
      <c r="A12" s="23"/>
      <c r="B12" s="14" t="s">
        <v>10</v>
      </c>
      <c r="C12" s="3">
        <v>247</v>
      </c>
      <c r="E12" s="3">
        <v>247</v>
      </c>
    </row>
    <row r="13" spans="1:5" s="24" customFormat="1" x14ac:dyDescent="0.2">
      <c r="A13" s="23"/>
      <c r="B13" s="14" t="s">
        <v>11</v>
      </c>
      <c r="C13" s="3">
        <v>140</v>
      </c>
      <c r="D13" s="14"/>
      <c r="E13" s="3">
        <v>140</v>
      </c>
    </row>
    <row r="14" spans="1:5" ht="13.5" thickBot="1" x14ac:dyDescent="0.25">
      <c r="A14" s="22"/>
      <c r="B14" s="22" t="s">
        <v>12</v>
      </c>
      <c r="C14" s="10"/>
      <c r="D14" s="22"/>
      <c r="E14" s="4">
        <f>SUM(E10:E13)</f>
        <v>2203</v>
      </c>
    </row>
    <row r="16" spans="1:5" x14ac:dyDescent="0.2">
      <c r="A16" s="20" t="s">
        <v>13</v>
      </c>
      <c r="B16" s="14" t="s">
        <v>32</v>
      </c>
      <c r="C16" s="3">
        <v>5595</v>
      </c>
      <c r="E16" s="5">
        <v>0</v>
      </c>
    </row>
    <row r="17" spans="1:5" x14ac:dyDescent="0.2">
      <c r="A17" s="23"/>
      <c r="B17" s="14" t="s">
        <v>33</v>
      </c>
      <c r="C17" s="3">
        <v>6376</v>
      </c>
      <c r="E17" s="5">
        <v>0</v>
      </c>
    </row>
    <row r="18" spans="1:5" x14ac:dyDescent="0.2">
      <c r="A18" s="23"/>
      <c r="B18" s="14" t="s">
        <v>34</v>
      </c>
      <c r="C18" s="3">
        <v>5387</v>
      </c>
      <c r="E18" s="5">
        <v>0</v>
      </c>
    </row>
    <row r="19" spans="1:5" ht="15" customHeight="1" x14ac:dyDescent="0.2">
      <c r="A19" s="23"/>
      <c r="B19" s="14" t="s">
        <v>37</v>
      </c>
      <c r="C19" s="9"/>
      <c r="E19" s="5">
        <v>0</v>
      </c>
    </row>
    <row r="20" spans="1:5" x14ac:dyDescent="0.2">
      <c r="A20" s="23"/>
      <c r="B20" s="25" t="s">
        <v>36</v>
      </c>
    </row>
    <row r="21" spans="1:5" s="24" customFormat="1" ht="15" x14ac:dyDescent="0.25">
      <c r="A21" s="23"/>
      <c r="B21" s="26" t="s">
        <v>35</v>
      </c>
      <c r="C21" s="3"/>
      <c r="D21" s="14"/>
      <c r="E21" s="3"/>
    </row>
    <row r="22" spans="1:5" ht="13.5" thickBot="1" x14ac:dyDescent="0.25">
      <c r="A22" s="22"/>
      <c r="B22" s="22" t="s">
        <v>14</v>
      </c>
      <c r="C22" s="10"/>
      <c r="D22" s="22"/>
      <c r="E22" s="4">
        <f>SUM(E16:E19)</f>
        <v>0</v>
      </c>
    </row>
    <row r="24" spans="1:5" x14ac:dyDescent="0.2">
      <c r="A24" s="20" t="s">
        <v>15</v>
      </c>
      <c r="B24" s="14" t="s">
        <v>43</v>
      </c>
      <c r="C24" s="3">
        <v>4220</v>
      </c>
      <c r="E24" s="5">
        <v>0</v>
      </c>
    </row>
    <row r="25" spans="1:5" x14ac:dyDescent="0.2">
      <c r="A25" s="20"/>
      <c r="B25" s="14" t="s">
        <v>44</v>
      </c>
      <c r="C25" s="3">
        <v>4045</v>
      </c>
      <c r="E25" s="5">
        <v>0</v>
      </c>
    </row>
    <row r="26" spans="1:5" x14ac:dyDescent="0.2">
      <c r="A26" s="23"/>
      <c r="B26" s="14" t="s">
        <v>16</v>
      </c>
      <c r="C26" s="3">
        <v>5480</v>
      </c>
      <c r="E26" s="5">
        <v>0</v>
      </c>
    </row>
    <row r="27" spans="1:5" s="24" customFormat="1" x14ac:dyDescent="0.2">
      <c r="A27" s="23"/>
      <c r="B27" s="14" t="s">
        <v>41</v>
      </c>
      <c r="C27" s="3"/>
      <c r="D27" s="14"/>
      <c r="E27" s="5">
        <v>0</v>
      </c>
    </row>
    <row r="28" spans="1:5" ht="13.5" thickBot="1" x14ac:dyDescent="0.25">
      <c r="A28" s="22"/>
      <c r="B28" s="22" t="s">
        <v>17</v>
      </c>
      <c r="C28" s="10"/>
      <c r="D28" s="22"/>
      <c r="E28" s="4">
        <f>SUM(E24:E27)</f>
        <v>0</v>
      </c>
    </row>
    <row r="29" spans="1:5" x14ac:dyDescent="0.2">
      <c r="A29" s="23"/>
    </row>
    <row r="30" spans="1:5" customFormat="1" ht="15.75" thickBot="1" x14ac:dyDescent="0.3">
      <c r="A30" s="20" t="s">
        <v>18</v>
      </c>
      <c r="B30" s="21" t="s">
        <v>42</v>
      </c>
      <c r="C30" s="6">
        <v>1690.5</v>
      </c>
      <c r="D30" s="6"/>
      <c r="E30" s="30">
        <v>0</v>
      </c>
    </row>
    <row r="31" spans="1:5" ht="15" x14ac:dyDescent="0.25">
      <c r="A31"/>
      <c r="B31"/>
      <c r="C31"/>
      <c r="D31"/>
      <c r="E31"/>
    </row>
    <row r="32" spans="1:5" ht="13.5" thickBot="1" x14ac:dyDescent="0.25">
      <c r="A32" s="20" t="s">
        <v>39</v>
      </c>
      <c r="B32" s="21" t="s">
        <v>40</v>
      </c>
      <c r="C32" s="12">
        <v>350</v>
      </c>
      <c r="D32" s="6"/>
      <c r="E32" s="30">
        <v>0</v>
      </c>
    </row>
    <row r="33" spans="1:5" x14ac:dyDescent="0.2">
      <c r="A33" s="23"/>
      <c r="D33" s="3"/>
      <c r="E33" s="14"/>
    </row>
    <row r="34" spans="1:5" x14ac:dyDescent="0.2">
      <c r="A34" s="20" t="s">
        <v>19</v>
      </c>
      <c r="B34" s="14" t="s">
        <v>20</v>
      </c>
      <c r="E34" s="5">
        <v>0</v>
      </c>
    </row>
    <row r="35" spans="1:5" x14ac:dyDescent="0.2">
      <c r="A35" s="23"/>
      <c r="B35" s="14" t="s">
        <v>21</v>
      </c>
      <c r="E35" s="5">
        <v>0</v>
      </c>
    </row>
    <row r="36" spans="1:5" s="24" customFormat="1" x14ac:dyDescent="0.2">
      <c r="A36" s="23"/>
      <c r="B36" s="14" t="s">
        <v>22</v>
      </c>
      <c r="C36" s="3"/>
      <c r="D36" s="14"/>
      <c r="E36" s="5">
        <v>0</v>
      </c>
    </row>
    <row r="37" spans="1:5" ht="13.5" thickBot="1" x14ac:dyDescent="0.25">
      <c r="A37" s="22"/>
      <c r="B37" s="22" t="s">
        <v>23</v>
      </c>
      <c r="C37" s="10"/>
      <c r="D37" s="22"/>
      <c r="E37" s="4">
        <f>SUM(E34:E36)</f>
        <v>0</v>
      </c>
    </row>
    <row r="38" spans="1:5" s="16" customFormat="1" ht="15" x14ac:dyDescent="0.25">
      <c r="A38" s="23"/>
      <c r="B38" s="14"/>
      <c r="C38" s="3"/>
      <c r="D38" s="14"/>
      <c r="E38" s="3"/>
    </row>
    <row r="39" spans="1:5" ht="15.75" thickBot="1" x14ac:dyDescent="0.3">
      <c r="A39" s="27"/>
      <c r="B39" s="28" t="s">
        <v>24</v>
      </c>
      <c r="C39" s="11"/>
      <c r="D39" s="28"/>
      <c r="E39" s="7">
        <f>SUM(E14,E28,E22,E8,E30,E32)-E37</f>
        <v>35999</v>
      </c>
    </row>
    <row r="41" spans="1:5" x14ac:dyDescent="0.2">
      <c r="A41" s="23" t="s">
        <v>25</v>
      </c>
      <c r="B41" s="29" t="s">
        <v>26</v>
      </c>
    </row>
    <row r="42" spans="1:5" x14ac:dyDescent="0.2">
      <c r="A42" s="23"/>
      <c r="B42" s="14" t="s">
        <v>27</v>
      </c>
      <c r="E42" s="3">
        <f>E39/2</f>
        <v>17999.5</v>
      </c>
    </row>
    <row r="43" spans="1:5" x14ac:dyDescent="0.2">
      <c r="B43" s="14" t="s">
        <v>28</v>
      </c>
      <c r="E43" s="8">
        <f>E39/3</f>
        <v>11999.666666666666</v>
      </c>
    </row>
    <row r="44" spans="1:5" x14ac:dyDescent="0.2">
      <c r="B44" s="14" t="s">
        <v>29</v>
      </c>
      <c r="E44" s="8">
        <f>E39/4</f>
        <v>8999.75</v>
      </c>
    </row>
    <row r="45" spans="1:5" x14ac:dyDescent="0.2">
      <c r="B45" s="14" t="s">
        <v>30</v>
      </c>
      <c r="E45" s="8">
        <f>E39/5</f>
        <v>7199.8</v>
      </c>
    </row>
    <row r="54" spans="1:5" x14ac:dyDescent="0.2">
      <c r="A54" s="34" t="s">
        <v>31</v>
      </c>
      <c r="B54" s="34"/>
      <c r="C54" s="34"/>
      <c r="D54" s="34"/>
      <c r="E54" s="34"/>
    </row>
  </sheetData>
  <sheetProtection algorithmName="SHA-512" hashValue="bDToVdqZn2GE0M9KRPhaS5+IgFdSdXO4g1wI7SMh3Po7hHWf4Cd5qHunU3ASurANe/nk+D4MJ4/vaEZQ+2azpw==" saltValue="rSuAt1Ax1d7n+irkY26Nwg==" spinCount="100000" sheet="1" selectLockedCells="1"/>
  <mergeCells count="6">
    <mergeCell ref="A54:E54"/>
    <mergeCell ref="A1:E1"/>
    <mergeCell ref="A2:A6"/>
    <mergeCell ref="B2:C2"/>
    <mergeCell ref="B3:C3"/>
    <mergeCell ref="B4:C4"/>
  </mergeCells>
  <hyperlinks>
    <hyperlink ref="B21" r:id="rId1" xr:uid="{EE2AA477-95C4-4810-B6EC-1B9C178291FB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E468711B261C4ABDFE342C8DBA5C2B" ma:contentTypeVersion="8" ma:contentTypeDescription="Create a new document." ma:contentTypeScope="" ma:versionID="b8ecc3c8c2678d8c82378ec41acd6a91">
  <xsd:schema xmlns:xsd="http://www.w3.org/2001/XMLSchema" xmlns:xs="http://www.w3.org/2001/XMLSchema" xmlns:p="http://schemas.microsoft.com/office/2006/metadata/properties" xmlns:ns3="91afb6b3-1c8a-4d6e-acb8-4dfa99e94ae7" xmlns:ns4="85528165-acea-4955-9e3b-51401ccc918e" targetNamespace="http://schemas.microsoft.com/office/2006/metadata/properties" ma:root="true" ma:fieldsID="10c2d4044a93e4e06a806cbbadd6ecf0" ns3:_="" ns4:_="">
    <xsd:import namespace="91afb6b3-1c8a-4d6e-acb8-4dfa99e94ae7"/>
    <xsd:import namespace="85528165-acea-4955-9e3b-51401ccc918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afb6b3-1c8a-4d6e-acb8-4dfa99e94a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528165-acea-4955-9e3b-51401ccc918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1afb6b3-1c8a-4d6e-acb8-4dfa99e94ae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AE63F4-BD16-48CF-95B0-350FCC7DD8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afb6b3-1c8a-4d6e-acb8-4dfa99e94ae7"/>
    <ds:schemaRef ds:uri="85528165-acea-4955-9e3b-51401ccc91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8DAFA8-B0B4-4CFC-A743-60AFF6060E9A}">
  <ds:schemaRefs>
    <ds:schemaRef ds:uri="http://purl.org/dc/terms/"/>
    <ds:schemaRef ds:uri="http://schemas.microsoft.com/office/2006/metadata/properties"/>
    <ds:schemaRef ds:uri="http://schemas.openxmlformats.org/package/2006/metadata/core-properties"/>
    <ds:schemaRef ds:uri="85528165-acea-4955-9e3b-51401ccc918e"/>
    <ds:schemaRef ds:uri="http://schemas.microsoft.com/office/2006/documentManagement/types"/>
    <ds:schemaRef ds:uri="http://purl.org/dc/dcmitype/"/>
    <ds:schemaRef ds:uri="91afb6b3-1c8a-4d6e-acb8-4dfa99e94ae7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B22F640-AA23-4348-B71C-C4D9B9782B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NTC UG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2019-09-06T20:44:17Z</dcterms:created>
  <dcterms:modified xsi:type="dcterms:W3CDTF">2025-04-01T16:30:51Z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0x010100C7E468711B261C4ABDFE342C8DBA5C2B</vt:lpwstr>
  </property>
</Properties>
</file>