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https://api.box.com/wopi/files/1819943535781/WOPIServiceId_TP_BOX_2/WOPIUserId_-/"/>
    </mc:Choice>
  </mc:AlternateContent>
  <xr:revisionPtr revIDLastSave="2" documentId="8_{D1363CFC-A6F2-4C0F-AC57-DCB9B397FE26}" xr6:coauthVersionLast="47" xr6:coauthVersionMax="47" xr10:uidLastSave="{A53989B4-4474-4619-A2CD-075236F1886F}"/>
  <workbookProtection workbookAlgorithmName="SHA-512" workbookHashValue="JWzvzSoS3XTeE9+G2vx3gMN5ZLdw1pMZl3rDoMKNIzx1qPDunkzJonml7MoG2Pf62lPsQ5PviQzHWJdYPf/HCA==" workbookSaltValue="a2a3sHgGv7n491F5AvOBjg==" workbookSpinCount="100000" lockStructure="1"/>
  <bookViews>
    <workbookView xWindow="3330" yWindow="795" windowWidth="13665" windowHeight="13905" xr2:uid="{00000000-000D-0000-FFFF-FFFF00000000}"/>
  </bookViews>
  <sheets>
    <sheet name="Sheet 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  <c r="F16" i="1"/>
  <c r="F28" i="1" l="1"/>
  <c r="F30" i="1" s="1"/>
  <c r="F35" i="1" l="1"/>
  <c r="F33" i="1"/>
  <c r="F34" i="1"/>
  <c r="F36" i="1"/>
</calcChain>
</file>

<file path=xl/sharedStrings.xml><?xml version="1.0" encoding="utf-8"?>
<sst xmlns="http://schemas.openxmlformats.org/spreadsheetml/2006/main" count="36" uniqueCount="34">
  <si>
    <t>TULANE UNIVERSITY ACCOUNTS RECEIVABLE</t>
  </si>
  <si>
    <t>Installment Prepayment Plan Worksheet</t>
  </si>
  <si>
    <t>Health Insurance</t>
  </si>
  <si>
    <t>Board</t>
  </si>
  <si>
    <t>Deductions</t>
  </si>
  <si>
    <t xml:space="preserve">Grants/Scholarships </t>
  </si>
  <si>
    <t>Loans (Received or Applied for)</t>
  </si>
  <si>
    <r>
      <t xml:space="preserve">Other </t>
    </r>
    <r>
      <rPr>
        <b/>
        <sz val="10"/>
        <color theme="1"/>
        <rFont val="Calibri"/>
        <family val="2"/>
        <scheme val="minor"/>
      </rPr>
      <t>(Do Not Include Stipends)</t>
    </r>
  </si>
  <si>
    <t xml:space="preserve">     TOTAL DEDUCTIONS</t>
  </si>
  <si>
    <t>Payment Options</t>
  </si>
  <si>
    <t>(Based upon Enrollment and Due Dates)</t>
  </si>
  <si>
    <t>3 month TIPP Monthly Payment Amount</t>
  </si>
  <si>
    <t>4 month TIPP Monthly Payment Amount</t>
  </si>
  <si>
    <t>5 month TIPP Monthly Payment Amount</t>
  </si>
  <si>
    <t>PLEASE PRINT COMPLETED WORKSHEET FOR YOUR RECORD.  THIS INFORMATION IS NOT STORED ONLINE.</t>
  </si>
  <si>
    <t xml:space="preserve">   </t>
  </si>
  <si>
    <t xml:space="preserve">     TOTAL TUITION</t>
  </si>
  <si>
    <t xml:space="preserve">     TOTAL FEES</t>
  </si>
  <si>
    <t>2 month TIPP Monthly Payment Amount</t>
  </si>
  <si>
    <t>FEES</t>
  </si>
  <si>
    <t xml:space="preserve">Enter: </t>
  </si>
  <si>
    <t>Enter:</t>
  </si>
  <si>
    <t>Optional dining plan</t>
  </si>
  <si>
    <t>PER SEMESTER</t>
  </si>
  <si>
    <t>Campus Health Fee</t>
  </si>
  <si>
    <t>Recreation Center Fee</t>
  </si>
  <si>
    <t>Academic Support Services Fee</t>
  </si>
  <si>
    <t xml:space="preserve">     Total Plan Amount</t>
  </si>
  <si>
    <t>Payment may be made online by electronic check from a checking or savings account with no fee, or by credit card.  A non-refundable 2.95%, minimum $3.00, service fee is added to credit card payments. Should you have questions or need assistance, please contact Accounts Receivable at acctrec@tulane.edu or call (504) 865-5368.</t>
  </si>
  <si>
    <t>Medical Doctor (MD)</t>
  </si>
  <si>
    <t>Tuition</t>
  </si>
  <si>
    <t>Fees</t>
  </si>
  <si>
    <t>Student Activity Fee</t>
  </si>
  <si>
    <t>School of Medicine - MD Only
Fall 2025 &amp; Spring 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</si>
</sst>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2" formatCode="_(&quot;$&quot;* #,##0_);_(&quot;$&quot;* \(#,##0\);_(&quot;$&quot;* &quot;-&quot;_);_(@_)"/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6">
    <xf numFmtId="0" fontId="0" fillId="0" borderId="0" xfId="0"/>
    <xf numFmtId="44" fontId="3" fillId="0" borderId="0" xfId="1" applyFont="1" applyProtection="1"/>
    <xf numFmtId="44" fontId="6" fillId="0" borderId="0" xfId="1" applyFont="1" applyAlignment="1" applyProtection="1">
      <alignment horizontal="center" wrapText="1"/>
    </xf>
    <xf numFmtId="44" fontId="3" fillId="0" borderId="0" xfId="1" applyFont="1" applyAlignment="1" applyProtection="1">
      <alignment horizontal="center" wrapText="1"/>
    </xf>
    <xf numFmtId="44" fontId="6" fillId="2" borderId="1" xfId="1" applyFont="1" applyFill="1" applyBorder="1" applyProtection="1"/>
    <xf numFmtId="44" fontId="3" fillId="2" borderId="0" xfId="1" applyFont="1" applyFill="1" applyProtection="1"/>
    <xf numFmtId="44" fontId="6" fillId="2" borderId="0" xfId="1" applyFont="1" applyFill="1" applyProtection="1"/>
    <xf numFmtId="44" fontId="6" fillId="0" borderId="0" xfId="1" applyFont="1" applyFill="1" applyProtection="1"/>
    <xf numFmtId="44" fontId="6" fillId="0" borderId="0" xfId="1" applyFont="1" applyFill="1" applyBorder="1" applyProtection="1"/>
    <xf numFmtId="44" fontId="2" fillId="2" borderId="0" xfId="1" applyFont="1" applyFill="1" applyProtection="1"/>
    <xf numFmtId="44" fontId="2" fillId="2" borderId="1" xfId="1" applyFont="1" applyFill="1" applyBorder="1" applyProtection="1"/>
    <xf numFmtId="44" fontId="3" fillId="0" borderId="0" xfId="1" applyFont="1" applyBorder="1" applyProtection="1"/>
    <xf numFmtId="44" fontId="3" fillId="0" borderId="0" xfId="1" applyFont="1" applyFill="1" applyProtection="1"/>
    <xf numFmtId="0" fontId="3" fillId="0" borderId="0" xfId="1" applyNumberFormat="1" applyFont="1" applyAlignment="1" applyProtection="1">
      <alignment horizontal="center"/>
    </xf>
    <xf numFmtId="0" fontId="3" fillId="0" borderId="0" xfId="1" applyNumberFormat="1" applyFont="1" applyProtection="1"/>
    <xf numFmtId="0" fontId="3" fillId="2" borderId="0" xfId="1" applyNumberFormat="1" applyFont="1" applyFill="1" applyProtection="1"/>
    <xf numFmtId="0" fontId="6" fillId="2" borderId="0" xfId="1" applyNumberFormat="1" applyFont="1" applyFill="1" applyProtection="1"/>
    <xf numFmtId="0" fontId="6" fillId="0" borderId="0" xfId="1" applyNumberFormat="1" applyFont="1" applyFill="1" applyProtection="1"/>
    <xf numFmtId="0" fontId="2" fillId="2" borderId="0" xfId="1" applyNumberFormat="1" applyFont="1" applyFill="1" applyProtection="1"/>
    <xf numFmtId="0" fontId="6" fillId="2" borderId="0" xfId="1" applyNumberFormat="1" applyFont="1" applyFill="1" applyAlignment="1" applyProtection="1">
      <alignment horizontal="center"/>
    </xf>
    <xf numFmtId="44" fontId="6" fillId="0" borderId="0" xfId="1" applyFont="1" applyFill="1" applyAlignment="1" applyProtection="1">
      <alignment horizontal="center" vertical="center" wrapText="1"/>
    </xf>
    <xf numFmtId="0" fontId="6" fillId="0" borderId="0" xfId="1" applyNumberFormat="1" applyFont="1" applyAlignment="1" applyProtection="1">
      <alignment horizontal="center" vertical="center"/>
    </xf>
    <xf numFmtId="44" fontId="6" fillId="2" borderId="5" xfId="1" applyFont="1" applyFill="1" applyBorder="1" applyProtection="1"/>
    <xf numFmtId="44" fontId="0" fillId="2" borderId="0" xfId="1" applyFont="1" applyFill="1" applyProtection="1"/>
    <xf numFmtId="0" fontId="0" fillId="2" borderId="0" xfId="1" applyNumberFormat="1" applyFont="1" applyFill="1" applyProtection="1"/>
    <xf numFmtId="44" fontId="6" fillId="3" borderId="6" xfId="1" applyFont="1" applyFill="1" applyBorder="1" applyAlignment="1" applyProtection="1">
      <alignment horizontal="center"/>
    </xf>
    <xf numFmtId="44" fontId="6" fillId="3" borderId="2" xfId="1" applyFont="1" applyFill="1" applyBorder="1" applyAlignment="1" applyProtection="1">
      <alignment horizontal="center"/>
    </xf>
    <xf numFmtId="44" fontId="3" fillId="2" borderId="4" xfId="1" applyFont="1" applyFill="1" applyBorder="1" applyProtection="1">
      <protection locked="0"/>
    </xf>
    <xf numFmtId="44" fontId="3" fillId="0" borderId="3" xfId="1" applyFont="1" applyFill="1" applyBorder="1" applyProtection="1">
      <protection locked="0"/>
    </xf>
    <xf numFmtId="44" fontId="3" fillId="0" borderId="4" xfId="1" applyFont="1" applyFill="1" applyBorder="1" applyProtection="1">
      <protection locked="0"/>
    </xf>
    <xf numFmtId="44" fontId="6" fillId="0" borderId="0" xfId="1" applyFont="1" applyAlignment="1" applyProtection="1">
      <alignment horizontal="center" vertical="center" wrapText="1"/>
    </xf>
    <xf numFmtId="0" fontId="6" fillId="0" borderId="0" xfId="1" applyNumberFormat="1" applyFont="1" applyFill="1" applyBorder="1" applyAlignment="1" applyProtection="1">
      <alignment horizontal="center" vertical="center" wrapText="1"/>
    </xf>
    <xf numFmtId="44" fontId="6" fillId="0" borderId="0" xfId="1" applyFont="1" applyFill="1" applyAlignment="1" applyProtection="1">
      <alignment vertical="center" wrapText="1"/>
    </xf>
    <xf numFmtId="0" fontId="3" fillId="0" borderId="0" xfId="1" applyNumberFormat="1" applyFont="1" applyBorder="1" applyAlignment="1" applyProtection="1">
      <alignment horizontal="center"/>
    </xf>
    <xf numFmtId="0" fontId="3" fillId="0" borderId="0" xfId="0" applyFont="1"/>
    <xf numFmtId="0" fontId="4" fillId="0" borderId="0" xfId="0" applyFont="1" applyAlignment="1">
      <alignment horizontal="center"/>
    </xf>
    <xf numFmtId="44" fontId="4" fillId="0" borderId="0" xfId="1" applyFont="1" applyAlignment="1" applyProtection="1"/>
    <xf numFmtId="0" fontId="2" fillId="0" borderId="0" xfId="0" applyFont="1" applyAlignment="1">
      <alignment horizontal="center"/>
    </xf>
    <xf numFmtId="44" fontId="2" fillId="0" borderId="0" xfId="1" applyFont="1" applyAlignment="1" applyProtection="1"/>
    <xf numFmtId="44" fontId="2" fillId="0" borderId="0" xfId="1" applyFont="1" applyAlignment="1" applyProtection="1">
      <alignment horizontal="center"/>
    </xf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center"/>
    </xf>
    <xf numFmtId="0" fontId="6" fillId="2" borderId="0" xfId="0" applyFont="1" applyFill="1"/>
    <xf numFmtId="0" fontId="6" fillId="0" borderId="0" xfId="0" applyFont="1"/>
    <xf numFmtId="0" fontId="7" fillId="0" borderId="0" xfId="0" applyFont="1" applyAlignment="1">
      <alignment vertical="center"/>
    </xf>
    <xf numFmtId="0" fontId="3" fillId="0" borderId="0" xfId="0" applyFont="1" applyAlignment="1">
      <alignment horizontal="right"/>
    </xf>
    <xf numFmtId="0" fontId="9" fillId="0" borderId="0" xfId="0" applyFont="1"/>
    <xf numFmtId="0" fontId="7" fillId="2" borderId="0" xfId="0" applyFont="1" applyFill="1"/>
    <xf numFmtId="0" fontId="3" fillId="2" borderId="0" xfId="0" applyFont="1" applyFill="1"/>
    <xf numFmtId="0" fontId="7" fillId="0" borderId="0" xfId="0" applyFont="1"/>
    <xf numFmtId="0" fontId="8" fillId="2" borderId="0" xfId="0" applyFont="1" applyFill="1"/>
    <xf numFmtId="0" fontId="2" fillId="2" borderId="0" xfId="0" applyFont="1" applyFill="1"/>
    <xf numFmtId="44" fontId="2" fillId="0" borderId="0" xfId="0" applyNumberFormat="1" applyFont="1"/>
    <xf numFmtId="0" fontId="2" fillId="0" borderId="0" xfId="0" applyFont="1"/>
    <xf numFmtId="0" fontId="5" fillId="0" borderId="0" xfId="0" applyFont="1"/>
    <xf numFmtId="42" fontId="3" fillId="0" borderId="0" xfId="1" applyNumberFormat="1" applyFont="1" applyFill="1" applyAlignment="1" applyProtection="1">
      <alignment horizontal="right"/>
    </xf>
    <xf numFmtId="0" fontId="3" fillId="0" borderId="0" xfId="0" applyFont="1" applyAlignment="1">
      <alignment horizontal="left" vertical="top" wrapText="1"/>
    </xf>
    <xf numFmtId="0" fontId="6" fillId="4" borderId="0" xfId="0" applyFont="1" applyFill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44" fontId="6" fillId="0" borderId="0" xfId="1" applyFont="1" applyAlignment="1" applyProtection="1">
      <alignment horizontal="center" vertical="center" wrapText="1"/>
    </xf>
  </cellXfs>
  <cellStyles count="2">
    <cellStyle name="Currency" xfId="1" builtinId="4"/>
    <cellStyle name="Normal" xfId="0" builtinId="0"/>
  </cellStyles>
  <dxfs count="1">
    <dxf>
      <font>
        <strike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327661</xdr:colOff>
      <xdr:row>1</xdr:row>
      <xdr:rowOff>28575</xdr:rowOff>
    </xdr:from>
    <xdr:to>
      <xdr:col>0</xdr:col>
      <xdr:colOff>917735</xdr:colOff>
      <xdr:row>5</xdr:row>
      <xdr:rowOff>94298</xdr:rowOff>
    </xdr:to>
    <xdr:pic>
      <xdr:nvPicPr>
        <xdr:cNvPr id="3" name="Picture 2" descr="Z:\TouchNet Project\Payment Plan Project\TU Shield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7661" y="203835"/>
          <a:ext cx="590074" cy="835343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1"/>
  <sheetViews>
    <sheetView tabSelected="1" workbookViewId="0">
      <selection activeCell="F26" sqref="F26"/>
    </sheetView>
  </sheetViews>
  <sheetFormatPr defaultColWidth="9.140625" defaultRowHeight="12.75" x14ac:dyDescent="0.2"/>
  <cols>
    <col min="1" max="1" width="16.7109375" style="34" customWidth="1"/>
    <col min="2" max="2" width="38" style="34" customWidth="1"/>
    <col min="3" max="3" width="10.5703125" style="1" bestFit="1" customWidth="1"/>
    <col min="4" max="4" width="5.140625" style="1" customWidth="1"/>
    <col min="5" max="5" width="6.5703125" style="14" customWidth="1"/>
    <col min="6" max="6" width="11.7109375" style="1" customWidth="1"/>
    <col min="7" max="7" width="11.5703125" style="34" bestFit="1" customWidth="1"/>
    <col min="8" max="8" width="11" style="34" bestFit="1" customWidth="1"/>
    <col min="9" max="16384" width="9.140625" style="34"/>
  </cols>
  <sheetData>
    <row r="1" spans="1:10" x14ac:dyDescent="0.2">
      <c r="A1" s="59" t="s">
        <v>14</v>
      </c>
      <c r="B1" s="59"/>
      <c r="C1" s="59"/>
      <c r="D1" s="59"/>
      <c r="E1" s="59"/>
      <c r="F1" s="59"/>
    </row>
    <row r="2" spans="1:10" ht="15.75" x14ac:dyDescent="0.25">
      <c r="A2" s="62"/>
      <c r="B2" s="62" t="s">
        <v>0</v>
      </c>
      <c r="C2" s="62"/>
      <c r="D2" s="62"/>
      <c r="E2" s="35"/>
      <c r="F2" s="36"/>
    </row>
    <row r="3" spans="1:10" ht="15" customHeight="1" x14ac:dyDescent="0.25">
      <c r="A3" s="62"/>
      <c r="B3" s="63" t="s">
        <v>1</v>
      </c>
      <c r="C3" s="63"/>
      <c r="D3" s="63"/>
      <c r="E3" s="37"/>
      <c r="F3" s="38"/>
    </row>
    <row r="4" spans="1:10" ht="15" customHeight="1" x14ac:dyDescent="0.25">
      <c r="A4" s="62"/>
      <c r="B4" s="64" t="s">
        <v>33</v>
      </c>
      <c r="C4" s="64"/>
      <c r="D4" s="64"/>
      <c r="E4" s="37"/>
      <c r="F4" s="38"/>
    </row>
    <row r="5" spans="1:10" ht="15" customHeight="1" x14ac:dyDescent="0.25">
      <c r="A5" s="62"/>
      <c r="B5" s="64"/>
      <c r="C5" s="64"/>
      <c r="D5" s="64"/>
      <c r="E5" s="37"/>
      <c r="F5" s="39"/>
    </row>
    <row r="6" spans="1:10" ht="24.75" customHeight="1" x14ac:dyDescent="0.2">
      <c r="A6" s="62"/>
      <c r="B6" s="61" t="s">
        <v>23</v>
      </c>
      <c r="C6" s="61"/>
      <c r="D6" s="60"/>
      <c r="E6" s="60"/>
      <c r="F6" s="60"/>
    </row>
    <row r="7" spans="1:10" s="41" customFormat="1" ht="25.5" customHeight="1" x14ac:dyDescent="0.25">
      <c r="A7" s="37"/>
      <c r="B7" s="40"/>
      <c r="C7" s="65"/>
      <c r="D7" s="65"/>
      <c r="E7" s="31"/>
      <c r="F7" s="30" t="s">
        <v>30</v>
      </c>
    </row>
    <row r="8" spans="1:10" ht="15" customHeight="1" x14ac:dyDescent="0.2">
      <c r="A8" s="42"/>
      <c r="B8" s="57" t="s">
        <v>29</v>
      </c>
      <c r="C8" s="57"/>
      <c r="D8" s="57"/>
      <c r="E8" s="33"/>
      <c r="F8" s="12">
        <v>37083</v>
      </c>
      <c r="G8" s="43"/>
      <c r="H8" s="3"/>
    </row>
    <row r="9" spans="1:10" s="45" customFormat="1" ht="13.5" thickBot="1" x14ac:dyDescent="0.25">
      <c r="A9" s="44"/>
      <c r="B9" s="44" t="s">
        <v>16</v>
      </c>
      <c r="C9" s="6"/>
      <c r="D9" s="19"/>
      <c r="E9" s="19"/>
      <c r="F9" s="4">
        <f>SUM(F8:F8)</f>
        <v>37083</v>
      </c>
      <c r="G9" s="41"/>
      <c r="H9" s="2"/>
    </row>
    <row r="10" spans="1:10" ht="6" customHeight="1" x14ac:dyDescent="0.2">
      <c r="A10" s="45"/>
      <c r="C10" s="12"/>
      <c r="D10" s="13"/>
      <c r="E10" s="13"/>
      <c r="F10" s="12"/>
      <c r="G10" s="43"/>
      <c r="H10" s="3"/>
    </row>
    <row r="11" spans="1:10" ht="15" x14ac:dyDescent="0.2">
      <c r="A11" s="46"/>
      <c r="B11" s="40" t="s">
        <v>19</v>
      </c>
      <c r="C11" s="20"/>
      <c r="D11" s="21"/>
      <c r="E11" s="32"/>
      <c r="F11" s="20" t="s">
        <v>31</v>
      </c>
      <c r="G11" s="43"/>
      <c r="H11" s="3"/>
    </row>
    <row r="12" spans="1:10" ht="15" customHeight="1" x14ac:dyDescent="0.2">
      <c r="C12" s="34"/>
      <c r="D12" s="47" t="s">
        <v>26</v>
      </c>
      <c r="E12" s="13"/>
      <c r="F12" s="12">
        <v>1400</v>
      </c>
      <c r="G12" s="1"/>
    </row>
    <row r="13" spans="1:10" ht="15" customHeight="1" x14ac:dyDescent="0.2">
      <c r="C13" s="34"/>
      <c r="D13" s="47" t="s">
        <v>24</v>
      </c>
      <c r="E13" s="43"/>
      <c r="F13" s="12">
        <v>416</v>
      </c>
      <c r="G13" s="43"/>
      <c r="H13" s="3"/>
    </row>
    <row r="14" spans="1:10" ht="15" customHeight="1" x14ac:dyDescent="0.2">
      <c r="C14" s="34"/>
      <c r="D14" s="47" t="s">
        <v>25</v>
      </c>
      <c r="E14" s="43"/>
      <c r="F14" s="12">
        <v>281</v>
      </c>
      <c r="G14" s="1"/>
    </row>
    <row r="15" spans="1:10" s="48" customFormat="1" ht="15" customHeight="1" x14ac:dyDescent="0.2">
      <c r="A15" s="34"/>
      <c r="B15" s="34"/>
      <c r="C15" s="34"/>
      <c r="D15" s="47" t="s">
        <v>32</v>
      </c>
      <c r="E15" s="43"/>
      <c r="F15" s="12">
        <v>140</v>
      </c>
      <c r="G15" s="1"/>
      <c r="H15" s="34"/>
      <c r="I15" s="34"/>
      <c r="J15" s="34"/>
    </row>
    <row r="16" spans="1:10" s="45" customFormat="1" ht="13.5" thickBot="1" x14ac:dyDescent="0.25">
      <c r="A16" s="44" t="s">
        <v>15</v>
      </c>
      <c r="B16" s="44" t="s">
        <v>17</v>
      </c>
      <c r="C16" s="6"/>
      <c r="D16" s="6"/>
      <c r="E16" s="19"/>
      <c r="F16" s="4">
        <f>SUM(F12:F15)</f>
        <v>2237</v>
      </c>
      <c r="G16" s="41"/>
      <c r="H16" s="2"/>
    </row>
    <row r="17" spans="1:7" ht="6" customHeight="1" thickBot="1" x14ac:dyDescent="0.25"/>
    <row r="18" spans="1:7" x14ac:dyDescent="0.2">
      <c r="F18" s="25" t="s">
        <v>20</v>
      </c>
    </row>
    <row r="19" spans="1:7" ht="15.75" thickBot="1" x14ac:dyDescent="0.3">
      <c r="A19" s="49" t="s">
        <v>3</v>
      </c>
      <c r="B19" s="50" t="s">
        <v>22</v>
      </c>
      <c r="C19" s="5"/>
      <c r="D19" s="23"/>
      <c r="E19" s="24"/>
      <c r="F19" s="27">
        <v>0</v>
      </c>
    </row>
    <row r="20" spans="1:7" s="45" customFormat="1" ht="6" customHeight="1" thickBot="1" x14ac:dyDescent="0.25">
      <c r="A20" s="51"/>
      <c r="C20" s="7"/>
      <c r="D20" s="7"/>
      <c r="E20" s="17"/>
      <c r="F20" s="8"/>
    </row>
    <row r="21" spans="1:7" s="45" customFormat="1" x14ac:dyDescent="0.2">
      <c r="A21" s="51"/>
      <c r="C21" s="7"/>
      <c r="D21" s="7"/>
      <c r="E21" s="17"/>
      <c r="F21" s="25" t="s">
        <v>21</v>
      </c>
    </row>
    <row r="22" spans="1:7" ht="13.5" thickBot="1" x14ac:dyDescent="0.25">
      <c r="A22" s="49" t="s">
        <v>2</v>
      </c>
      <c r="B22" s="50" t="s">
        <v>2</v>
      </c>
      <c r="C22" s="5">
        <v>1690.5</v>
      </c>
      <c r="D22" s="5"/>
      <c r="E22" s="15"/>
      <c r="F22" s="27">
        <v>0</v>
      </c>
    </row>
    <row r="23" spans="1:7" ht="13.5" thickBot="1" x14ac:dyDescent="0.25">
      <c r="A23" s="51"/>
    </row>
    <row r="24" spans="1:7" x14ac:dyDescent="0.2">
      <c r="A24" s="51"/>
      <c r="F24" s="26" t="s">
        <v>21</v>
      </c>
    </row>
    <row r="25" spans="1:7" x14ac:dyDescent="0.2">
      <c r="A25" s="49" t="s">
        <v>4</v>
      </c>
      <c r="B25" s="34" t="s">
        <v>5</v>
      </c>
      <c r="F25" s="28">
        <v>0</v>
      </c>
    </row>
    <row r="26" spans="1:7" x14ac:dyDescent="0.2">
      <c r="A26" s="51"/>
      <c r="B26" s="34" t="s">
        <v>6</v>
      </c>
      <c r="F26" s="28">
        <v>0</v>
      </c>
    </row>
    <row r="27" spans="1:7" ht="13.5" thickBot="1" x14ac:dyDescent="0.25">
      <c r="A27" s="51"/>
      <c r="B27" s="34" t="s">
        <v>7</v>
      </c>
      <c r="F27" s="29">
        <v>0</v>
      </c>
    </row>
    <row r="28" spans="1:7" s="45" customFormat="1" ht="13.5" thickBot="1" x14ac:dyDescent="0.25">
      <c r="A28" s="44"/>
      <c r="B28" s="44" t="s">
        <v>8</v>
      </c>
      <c r="C28" s="6"/>
      <c r="D28" s="6"/>
      <c r="E28" s="16"/>
      <c r="F28" s="22">
        <f>SUM(F25:F27)</f>
        <v>0</v>
      </c>
    </row>
    <row r="29" spans="1:7" x14ac:dyDescent="0.2">
      <c r="A29" s="51"/>
    </row>
    <row r="30" spans="1:7" s="55" customFormat="1" ht="15.75" thickBot="1" x14ac:dyDescent="0.3">
      <c r="A30" s="52"/>
      <c r="B30" s="53" t="s">
        <v>27</v>
      </c>
      <c r="C30" s="9"/>
      <c r="D30" s="9"/>
      <c r="E30" s="18"/>
      <c r="F30" s="10">
        <f>IF((F9+F16+F19+F22-F28)&lt;0,0,F9+F16+F19+F22-F28)</f>
        <v>39320</v>
      </c>
      <c r="G30" s="54"/>
    </row>
    <row r="32" spans="1:7" x14ac:dyDescent="0.2">
      <c r="A32" s="51" t="s">
        <v>9</v>
      </c>
      <c r="B32" s="56" t="s">
        <v>10</v>
      </c>
    </row>
    <row r="33" spans="1:6" x14ac:dyDescent="0.2">
      <c r="A33" s="51"/>
      <c r="B33" s="34" t="s">
        <v>18</v>
      </c>
      <c r="F33" s="1">
        <f>F30/2</f>
        <v>19660</v>
      </c>
    </row>
    <row r="34" spans="1:6" x14ac:dyDescent="0.2">
      <c r="B34" s="34" t="s">
        <v>11</v>
      </c>
      <c r="F34" s="11">
        <f>F30/3</f>
        <v>13106.666666666666</v>
      </c>
    </row>
    <row r="35" spans="1:6" x14ac:dyDescent="0.2">
      <c r="B35" s="34" t="s">
        <v>12</v>
      </c>
      <c r="F35" s="11">
        <f>F30/4</f>
        <v>9830</v>
      </c>
    </row>
    <row r="36" spans="1:6" x14ac:dyDescent="0.2">
      <c r="B36" s="34" t="s">
        <v>13</v>
      </c>
      <c r="F36" s="11">
        <f>F30/5</f>
        <v>7864</v>
      </c>
    </row>
    <row r="37" spans="1:6" ht="8.4499999999999993" customHeight="1" x14ac:dyDescent="0.2">
      <c r="F37" s="11"/>
    </row>
    <row r="38" spans="1:6" x14ac:dyDescent="0.2">
      <c r="A38" s="58" t="s">
        <v>28</v>
      </c>
      <c r="B38" s="58"/>
      <c r="C38" s="58"/>
      <c r="D38" s="58"/>
      <c r="E38" s="58"/>
      <c r="F38" s="58"/>
    </row>
    <row r="39" spans="1:6" x14ac:dyDescent="0.2">
      <c r="A39" s="58"/>
      <c r="B39" s="58"/>
      <c r="C39" s="58"/>
      <c r="D39" s="58"/>
      <c r="E39" s="58"/>
      <c r="F39" s="58"/>
    </row>
    <row r="40" spans="1:6" x14ac:dyDescent="0.2">
      <c r="A40" s="58"/>
      <c r="B40" s="58"/>
      <c r="C40" s="58"/>
      <c r="D40" s="58"/>
      <c r="E40" s="58"/>
      <c r="F40" s="58"/>
    </row>
    <row r="41" spans="1:6" ht="7.9" customHeight="1" x14ac:dyDescent="0.2">
      <c r="A41" s="58"/>
      <c r="B41" s="58"/>
      <c r="C41" s="58"/>
      <c r="D41" s="58"/>
      <c r="E41" s="58"/>
      <c r="F41" s="58"/>
    </row>
  </sheetData>
  <sheetProtection algorithmName="SHA-512" hashValue="+5PpDpoUtsKq8MFQzkc6eDuSg9xiflUueec+Hr5eELZJ095atzDTTMtUoknfd4eeFaHi554OlqrNtVTQZhy+Cg==" saltValue="K1w3TqxYEalrLWCnHGkZIA==" spinCount="100000" sheet="1" selectLockedCells="1"/>
  <sortState xmlns:xlrd2="http://schemas.microsoft.com/office/spreadsheetml/2017/richdata2" ref="A16:J20">
    <sortCondition ref="A16:A20"/>
  </sortState>
  <mergeCells count="10">
    <mergeCell ref="B8:D8"/>
    <mergeCell ref="A38:F41"/>
    <mergeCell ref="A1:F1"/>
    <mergeCell ref="D6:F6"/>
    <mergeCell ref="B6:C6"/>
    <mergeCell ref="B2:D2"/>
    <mergeCell ref="B3:D3"/>
    <mergeCell ref="B4:D5"/>
    <mergeCell ref="A2:A6"/>
    <mergeCell ref="C7:D7"/>
  </mergeCells>
  <conditionalFormatting sqref="E8">
    <cfRule type="expression" dxfId="0" priority="1">
      <formula>"if($E$10&gt;0)"</formula>
    </cfRule>
  </conditionalFormatting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Hicks, Gayle M</dc:creator>
  <cp:lastModifiedBy>Pilman, Mike J</cp:lastModifiedBy>
  <cp:lastPrinted>2024-04-19T14:42:11Z</cp:lastPrinted>
  <dcterms:created xsi:type="dcterms:W3CDTF">2019-04-04T16:15:24Z</dcterms:created>
  <dcterms:modified xsi:type="dcterms:W3CDTF">2025-04-01T17:48:11Z</dcterms:modified>
</cp:coreProperties>
</file>